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iche de collecte" sheetId="1" state="visible" r:id="rId3"/>
    <sheet name="Registre collectif" sheetId="2" state="visible" r:id="rId4"/>
    <sheet name="Codes de suivi" sheetId="3" state="visible" r:id="rId5"/>
    <sheet name="Mode d'emploi" sheetId="4" state="visible" r:id="rId6"/>
  </sheets>
  <definedNames>
    <definedName function="false" hidden="false" localSheetId="0" name="_xlnm.Print_Area" vbProcedure="false">'Fiche de collecte'!$A$1:$H$80</definedName>
    <definedName function="false" hidden="false" localSheetId="1" name="_xlnm.Print_Titles" vbProcedure="false">'Registre collectif'!$10:$10</definedName>
    <definedName function="false" hidden="true" localSheetId="1" name="_xlnm._FilterDatabase" vbProcedure="false">'Registre collectif'!$A$10:$N$51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<sst xmlns="http://schemas.openxmlformats.org/spreadsheetml/2006/main" count="205" uniqueCount="162">
  <si>
    <t xml:space="preserve">FICHE DE SUIVI DE COLLECTE</t>
  </si>
  <si>
    <t xml:space="preserve">EPI jetables  ·  Collectif des industriels de Grasse</t>
  </si>
  <si>
    <t xml:space="preserve">Cases blanches = à renseigner (listes déroulantes quand c’est possible)  ·  cases colorées avec chiffres = calculées automatiquement  ·  une fiche par collecte</t>
  </si>
  <si>
    <t xml:space="preserve">1   COLLECTE</t>
  </si>
  <si>
    <t xml:space="preserve">Qui, où, quand, combien de chariots</t>
  </si>
  <si>
    <t xml:space="preserve">Entreprise</t>
  </si>
  <si>
    <t xml:space="preserve">Lieu du site</t>
  </si>
  <si>
    <t xml:space="preserve">Date et heure de collecte</t>
  </si>
  <si>
    <t xml:space="preserve">Nombre de chariots collectés (500 L)</t>
  </si>
  <si>
    <t xml:space="preserve">Code de suivi attribué (QR)</t>
  </si>
  <si>
    <t xml:space="preserve">Véhicule utilisé</t>
  </si>
  <si>
    <t xml:space="preserve">Chauffeur en charge de la collecte</t>
  </si>
  <si>
    <t xml:space="preserve">Référent sur site</t>
  </si>
  <si>
    <t xml:space="preserve">Adresse du lieu d’acheminement</t>
  </si>
  <si>
    <t xml:space="preserve">Atelier Upcycle Academy, 862 route de Saint-Laurent-du-Var, ZA Les Nertières, 06610 La Gaude</t>
  </si>
  <si>
    <t xml:space="preserve">2   TRI ET PESÉE</t>
  </si>
  <si>
    <t xml:space="preserve">Poids et unités par catégorie d’EPI</t>
  </si>
  <si>
    <t xml:space="preserve">Catégorie d’EPI</t>
  </si>
  <si>
    <t xml:space="preserve">Unités</t>
  </si>
  <si>
    <t xml:space="preserve">Poids (kg)</t>
  </si>
  <si>
    <t xml:space="preserve">Observations</t>
  </si>
  <si>
    <t xml:space="preserve">Charlottes</t>
  </si>
  <si>
    <t xml:space="preserve">Cache-barbes</t>
  </si>
  <si>
    <t xml:space="preserve">Blouses</t>
  </si>
  <si>
    <t xml:space="preserve">Couvre-chaussures</t>
  </si>
  <si>
    <t xml:space="preserve">Masques</t>
  </si>
  <si>
    <t xml:space="preserve">Autres (à préciser)</t>
  </si>
  <si>
    <t xml:space="preserve">TOTAL</t>
  </si>
  <si>
    <t xml:space="preserve">3   VALORISATION</t>
  </si>
  <si>
    <t xml:space="preserve">Répartition du lot entre recyclage matière, revalorisation en objets et fraction non recyclée</t>
  </si>
  <si>
    <t xml:space="preserve">Filières utilisées dans cette collecte</t>
  </si>
  <si>
    <t xml:space="preserve">Poids collecté (kg)</t>
  </si>
  <si>
    <t xml:space="preserve">Recyclage matière (kg)</t>
  </si>
  <si>
    <t xml:space="preserve">Revalorisation en objets de couture (kg)</t>
  </si>
  <si>
    <t xml:space="preserve">Précisions</t>
  </si>
  <si>
    <t xml:space="preserve">Fraction non recyclée (kg)</t>
  </si>
  <si>
    <t xml:space="preserve">Total réparti (kg)</t>
  </si>
  <si>
    <t xml:space="preserve">Écart à répartir (kg)</t>
  </si>
  <si>
    <t xml:space="preserve">Part du poids collecté (%)</t>
  </si>
  <si>
    <t xml:space="preserve">Recyclage matière : partenaires mobilisés, adresses et produits visés (kits de géométrie, fournitures scolaires)</t>
  </si>
  <si>
    <t xml:space="preserve">Partenaire mobilisé (usine de recyclage)</t>
  </si>
  <si>
    <t xml:space="preserve">Adresse</t>
  </si>
  <si>
    <t xml:space="preserve">Produits visés</t>
  </si>
  <si>
    <t xml:space="preserve">Matière confiée (kg)</t>
  </si>
  <si>
    <t xml:space="preserve">Date</t>
  </si>
  <si>
    <t xml:space="preserve">TOTAL confié au recyclage matière</t>
  </si>
  <si>
    <t xml:space="preserve">Revalorisation en objets de couture : partenaires mobilisés, adresses et objets prévus (tote-bags, sacs bourse, trousses, kits à lacer)</t>
  </si>
  <si>
    <t xml:space="preserve">Partenaire mobilisé (ESAT de Vence, atelier)</t>
  </si>
  <si>
    <t xml:space="preserve">TOTAL confié à la revalorisation en objets</t>
  </si>
  <si>
    <t xml:space="preserve">Objets de couture prévus</t>
  </si>
  <si>
    <t xml:space="preserve">Tote-bags</t>
  </si>
  <si>
    <t xml:space="preserve">Sacs bourse</t>
  </si>
  <si>
    <t xml:space="preserve">Trousses</t>
  </si>
  <si>
    <t xml:space="preserve">Kits à lacer</t>
  </si>
  <si>
    <t xml:space="preserve">Autre</t>
  </si>
  <si>
    <t xml:space="preserve">Total objets prévus</t>
  </si>
  <si>
    <t xml:space="preserve">Nombre d’objets</t>
  </si>
  <si>
    <t xml:space="preserve">Exutoire et nature de la fraction non recyclée</t>
  </si>
  <si>
    <t xml:space="preserve">4   ATELIER</t>
  </si>
  <si>
    <t xml:space="preserve">Retour du lot, objets réalisés, heures de travail et travail inclusif</t>
  </si>
  <si>
    <t xml:space="preserve">Date de retour vers l’atelier</t>
  </si>
  <si>
    <t xml:space="preserve">Quantité d’objets réalisés (objets de couture, kits, fournitures)</t>
  </si>
  <si>
    <t xml:space="preserve">Heures de tri, découpe et fabrication</t>
  </si>
  <si>
    <t xml:space="preserve">Dont heures de travail inclusif (ESAT, insertion)</t>
  </si>
  <si>
    <t xml:space="preserve">5   DISTRIBUTION ET ANALYSE</t>
  </si>
  <si>
    <t xml:space="preserve">Canaux retenus, quantités distribuées / destinataires</t>
  </si>
  <si>
    <t xml:space="preserve">Canaux de distribution retenus</t>
  </si>
  <si>
    <t xml:space="preserve">Bailleur social</t>
  </si>
  <si>
    <t xml:space="preserve">Opérateur de mobilité</t>
  </si>
  <si>
    <t xml:space="preserve">Enfance et jeunesse</t>
  </si>
  <si>
    <t xml:space="preserve">Association</t>
  </si>
  <si>
    <t xml:space="preserve">Oui / Non dans chaque case</t>
  </si>
  <si>
    <t xml:space="preserve">Destinataire</t>
  </si>
  <si>
    <t xml:space="preserve">Canal</t>
  </si>
  <si>
    <t xml:space="preserve">Coordonnées</t>
  </si>
  <si>
    <t xml:space="preserve">Quantité distribuée</t>
  </si>
  <si>
    <t xml:space="preserve">Bénéficiaires</t>
  </si>
  <si>
    <t xml:space="preserve">6   SYNTHÈSE ET VALIDATION</t>
  </si>
  <si>
    <t xml:space="preserve">Indicateurs clés calculés à partir des sections 1 à 5</t>
  </si>
  <si>
    <t xml:space="preserve">Unités collectées</t>
  </si>
  <si>
    <t xml:space="preserve">Taux de valorisation matière</t>
  </si>
  <si>
    <t xml:space="preserve">Objets réalisés</t>
  </si>
  <si>
    <t xml:space="preserve">Taux de distribution</t>
  </si>
  <si>
    <t xml:space="preserve">Heures de travail inclusif</t>
  </si>
  <si>
    <t xml:space="preserve">Observations et points d’attention</t>
  </si>
  <si>
    <t xml:space="preserve">Chauffeur ou responsable de collecte, Upcycle Academy</t>
  </si>
  <si>
    <t xml:space="preserve">Pilotage du collectif</t>
  </si>
  <si>
    <t xml:space="preserve">Nom, date et visa</t>
  </si>
  <si>
    <t xml:space="preserve">TABLEAU DE PILOTAGE DU COLLECTIF</t>
  </si>
  <si>
    <t xml:space="preserve">Registre des collectes  ·  EPI jetables  ·  Industriels de Grasse</t>
  </si>
  <si>
    <t xml:space="preserve">Collectes enregistrées</t>
  </si>
  <si>
    <t xml:space="preserve">Valorisation matière</t>
  </si>
  <si>
    <t xml:space="preserve">Heures inclusives</t>
  </si>
  <si>
    <t xml:space="preserve">Une ligne par collecte : saisir les cases blanches (le code de suivi se choisit dans la liste). Les taux (H, K), les totaux et les indicateurs du haut se calculent seuls. La ligne EXEMPLE n’entre pas dans les totaux : la remplacer ou la supprimer.</t>
  </si>
  <si>
    <t xml:space="preserve">N°</t>
  </si>
  <si>
    <t xml:space="preserve">Entreprise / site</t>
  </si>
  <si>
    <t xml:space="preserve">Code de suivi</t>
  </si>
  <si>
    <t xml:space="preserve">Chariots</t>
  </si>
  <si>
    <t xml:space="preserve">Poids valorisé (kg)</t>
  </si>
  <si>
    <t xml:space="preserve">Associations bénéficiaires</t>
  </si>
  <si>
    <t xml:space="preserve">EXEMPLE</t>
  </si>
  <si>
    <t xml:space="preserve">Entreprise exemple – site de Grasse</t>
  </si>
  <si>
    <t xml:space="preserve">UA-GR-07</t>
  </si>
  <si>
    <t xml:space="preserve">CODES DE SUIVI</t>
  </si>
  <si>
    <t xml:space="preserve">Un code attribué à chaque industriel  ·  encodé dans le QR code des big bags d’acheminement</t>
  </si>
  <si>
    <t xml:space="preserve">20 codes réservés pour 16 à 20 industriels. Codes de travail attribués par Upcycle Academy : à confirmer ou à remplacer. Colonnes G à I calculées depuis le registre.</t>
  </si>
  <si>
    <t xml:space="preserve">Industriel</t>
  </si>
  <si>
    <t xml:space="preserve">Site</t>
  </si>
  <si>
    <t xml:space="preserve">Référent site</t>
  </si>
  <si>
    <t xml:space="preserve">Chariots 500 L mis à disposition</t>
  </si>
  <si>
    <t xml:space="preserve">Date de mise à disposition</t>
  </si>
  <si>
    <t xml:space="preserve">UA-GR-01</t>
  </si>
  <si>
    <t xml:space="preserve">UA-GR-02</t>
  </si>
  <si>
    <t xml:space="preserve">UA-GR-03</t>
  </si>
  <si>
    <t xml:space="preserve">UA-GR-04</t>
  </si>
  <si>
    <t xml:space="preserve">UA-GR-05</t>
  </si>
  <si>
    <t xml:space="preserve">UA-GR-06</t>
  </si>
  <si>
    <t xml:space="preserve">UA-GR-08</t>
  </si>
  <si>
    <t xml:space="preserve">UA-GR-09</t>
  </si>
  <si>
    <t xml:space="preserve">UA-GR-10</t>
  </si>
  <si>
    <t xml:space="preserve">UA-GR-11</t>
  </si>
  <si>
    <t xml:space="preserve">UA-GR-12</t>
  </si>
  <si>
    <t xml:space="preserve">UA-GR-13</t>
  </si>
  <si>
    <t xml:space="preserve">UA-GR-14</t>
  </si>
  <si>
    <t xml:space="preserve">UA-GR-15</t>
  </si>
  <si>
    <t xml:space="preserve">UA-GR-16</t>
  </si>
  <si>
    <t xml:space="preserve">UA-GR-17</t>
  </si>
  <si>
    <t xml:space="preserve">UA-GR-18</t>
  </si>
  <si>
    <t xml:space="preserve">UA-GR-19</t>
  </si>
  <si>
    <t xml:space="preserve">UA-GR-20</t>
  </si>
  <si>
    <t xml:space="preserve">MODE D’EMPLOI ET DÉFINITIONS</t>
  </si>
  <si>
    <t xml:space="preserve">Fiche de suivi de collecte  ·  Upcycle Academy</t>
  </si>
  <si>
    <t xml:space="preserve">Utilisation</t>
  </si>
  <si>
    <t xml:space="preserve">1. Une fiche par collecte</t>
  </si>
  <si>
    <t xml:space="preserve">Dupliquer l’onglet « Fiche de collecte » (clic droit &gt; Déplacer ou copier) pour chaque passage chez un industriel.</t>
  </si>
  <si>
    <t xml:space="preserve">2. Code de suivi attribué</t>
  </si>
  <si>
    <t xml:space="preserve">Choisir dans la liste le code de l’industriel (UA-GR-01 à UA-GR-20) lu par le QR code des big bags d’acheminement. La liste vient de l’onglet « Codes de suivi ».</t>
  </si>
  <si>
    <t xml:space="preserve">Section 3 : répartition du lot</t>
  </si>
  <si>
    <t xml:space="preserve">Pour chaque catégorie d’EPI, répartir le poids collecté entre recyclage matière, revalorisation en objets de couture et fraction non recyclée. Le total réparti doit égaler le poids collecté (l’écart à répartir doit tomber à zéro). Renseigner ensuite les partenaires mobilisés, adresses, produits visés et objets prévus.</t>
  </si>
  <si>
    <t xml:space="preserve">3. Remplir les cases blanches</t>
  </si>
  <si>
    <t xml:space="preserve">Les listes déroulantes (code, véhicule, orientation, canaux) évitent les saisies libres. Les cases colorées avec chiffres se calculent seules.</t>
  </si>
  <si>
    <t xml:space="preserve">4. Reporter dans le registre</t>
  </si>
  <si>
    <t xml:space="preserve">Reporter les valeurs de la section 6 sur une ligne de l’onglet « Registre collectif » : les totaux, les taux et le suivi par code se mettent à jour.</t>
  </si>
  <si>
    <t xml:space="preserve">5. Valider</t>
  </si>
  <si>
    <t xml:space="preserve">Faire viser la fiche par le référent sur site, le chauffeur ou responsable de collecte Upcycle Academy et le pilotage du collectif.</t>
  </si>
  <si>
    <t xml:space="preserve">Définitions des indicateurs</t>
  </si>
  <si>
    <t xml:space="preserve">(Matière recyclée + matière revalorisée en objets, section 3) ÷ poids collecté (kg). Cible de l’offre : 99 % de recyclage matière, 1 % de fraction non recyclée.</t>
  </si>
  <si>
    <t xml:space="preserve">Quantité distribuée ÷ quantité d’objets réalisés (sections 5 et 4).</t>
  </si>
  <si>
    <t xml:space="preserve">Heures réalisées par des personnes en parcours inclusif (ESAT de Vence, insertion), saisies en section 4.</t>
  </si>
  <si>
    <t xml:space="preserve">Personnes ou structures destinataires recensées en section 5, avec noms et coordonnées des partenaires de distribution.</t>
  </si>
  <si>
    <t xml:space="preserve">Moyens de l’atelier</t>
  </si>
  <si>
    <t xml:space="preserve">Équipe</t>
  </si>
  <si>
    <t xml:space="preserve">3 à 4 ETP : 1 à 2 chauffeurs et 2 agents de tri et de contrôle qualité.</t>
  </si>
  <si>
    <t xml:space="preserve">Flotte</t>
  </si>
  <si>
    <t xml:space="preserve">2 fourgons Renault Master de 12 m³ chacun et 1 Renault Kangoo de 4 m³.</t>
  </si>
  <si>
    <t xml:space="preserve">Légende des couleurs</t>
  </si>
  <si>
    <t xml:space="preserve">Case blanche</t>
  </si>
  <si>
    <t xml:space="preserve">À renseigner.</t>
  </si>
  <si>
    <t xml:space="preserve">Case colorée avec libellé</t>
  </si>
  <si>
    <t xml:space="preserve">Intitulé ou indicateur calculé : ne pas modifier.</t>
  </si>
  <si>
    <t xml:space="preserve">Ligne EXEMPLE (grise)</t>
  </si>
  <si>
    <t xml:space="preserve">Exemple de saisie dans le registre, exclue des totaux.</t>
  </si>
</sst>
</file>

<file path=xl/styles.xml><?xml version="1.0" encoding="utf-8"?>
<styleSheet xmlns="http://schemas.openxmlformats.org/spreadsheetml/2006/main">
  <numFmts count="8">
    <numFmt numFmtId="164" formatCode="General"/>
    <numFmt numFmtId="165" formatCode="dd/mm/yyyy\ hh:mm"/>
    <numFmt numFmtId="166" formatCode="0"/>
    <numFmt numFmtId="167" formatCode="#,##0"/>
    <numFmt numFmtId="168" formatCode="#,##0.0"/>
    <numFmt numFmtId="169" formatCode="0%"/>
    <numFmt numFmtId="170" formatCode="0.0%"/>
    <numFmt numFmtId="171" formatCode="dd/mm/yyyy"/>
  </numFmts>
  <fonts count="16">
    <font>
      <sz val="11"/>
      <color theme="1"/>
      <name val="Calibri"/>
      <family val="2"/>
      <charset val="1"/>
    </font>
    <font>
      <sz val="10"/>
      <name val="Arial"/>
      <family val="0"/>
    </font>
    <font>
      <sz val="10"/>
      <name val="Arial"/>
      <family val="0"/>
    </font>
    <font>
      <sz val="10"/>
      <name val="Arial"/>
      <family val="0"/>
    </font>
    <font>
      <sz val="10"/>
      <color rgb="FF232438"/>
      <name val="Arial"/>
      <family val="0"/>
      <charset val="1"/>
    </font>
    <font>
      <b val="true"/>
      <sz val="20"/>
      <color rgb="FFE8F55A"/>
      <name val="Arial"/>
      <family val="0"/>
      <charset val="1"/>
    </font>
    <font>
      <sz val="11"/>
      <color rgb="FFF6EDC8"/>
      <name val="Arial"/>
      <family val="0"/>
      <charset val="1"/>
    </font>
    <font>
      <i val="true"/>
      <sz val="9"/>
      <color rgb="FF6C8545"/>
      <name val="Arial"/>
      <family val="0"/>
      <charset val="1"/>
    </font>
    <font>
      <b val="true"/>
      <sz val="11"/>
      <color rgb="FFE8F55A"/>
      <name val="Arial"/>
      <family val="0"/>
      <charset val="1"/>
    </font>
    <font>
      <b val="true"/>
      <sz val="10"/>
      <color rgb="FF1B5B3F"/>
      <name val="Arial"/>
      <family val="0"/>
      <charset val="1"/>
    </font>
    <font>
      <b val="true"/>
      <sz val="10"/>
      <color rgb="FFE8F55A"/>
      <name val="Arial"/>
      <family val="0"/>
      <charset val="1"/>
    </font>
    <font>
      <b val="true"/>
      <sz val="9"/>
      <color rgb="FF1B5B3F"/>
      <name val="Arial"/>
      <family val="0"/>
      <charset val="1"/>
    </font>
    <font>
      <b val="true"/>
      <sz val="14"/>
      <color rgb="FF1B5B3F"/>
      <name val="Arial"/>
      <family val="0"/>
      <charset val="1"/>
    </font>
    <font>
      <i val="true"/>
      <sz val="9"/>
      <color rgb="FF9AA59A"/>
      <name val="Arial"/>
      <family val="0"/>
      <charset val="1"/>
    </font>
    <font>
      <b val="true"/>
      <sz val="16"/>
      <color rgb="FF1B5B3F"/>
      <name val="Arial"/>
      <family val="0"/>
      <charset val="1"/>
    </font>
    <font>
      <i val="true"/>
      <sz val="10"/>
      <color rgb="FF7A857A"/>
      <name val="Arial"/>
      <family val="0"/>
      <charset val="1"/>
    </font>
  </fonts>
  <fills count="10">
    <fill>
      <patternFill patternType="none"/>
    </fill>
    <fill>
      <patternFill patternType="gray125"/>
    </fill>
    <fill>
      <patternFill patternType="solid">
        <fgColor rgb="FFFFFFFF"/>
        <bgColor rgb="FFFBFAF2"/>
      </patternFill>
    </fill>
    <fill>
      <patternFill patternType="solid">
        <fgColor rgb="FF1B5B3F"/>
        <bgColor rgb="FF008000"/>
      </patternFill>
    </fill>
    <fill>
      <patternFill patternType="solid">
        <fgColor rgb="FFE2F2E1"/>
        <bgColor rgb="FFE3F1FA"/>
      </patternFill>
    </fill>
    <fill>
      <patternFill patternType="solid">
        <fgColor rgb="FFFCF8C4"/>
        <bgColor rgb="FFF0F9B5"/>
      </patternFill>
    </fill>
    <fill>
      <patternFill patternType="solid">
        <fgColor rgb="FFF0F9B5"/>
        <bgColor rgb="FFFCF8C4"/>
      </patternFill>
    </fill>
    <fill>
      <patternFill patternType="solid">
        <fgColor rgb="FFE3F1FA"/>
        <bgColor rgb="FFE2F2E1"/>
      </patternFill>
    </fill>
    <fill>
      <patternFill patternType="solid">
        <fgColor rgb="FFF2F2F2"/>
        <bgColor rgb="FFFBFAF2"/>
      </patternFill>
    </fill>
    <fill>
      <patternFill patternType="solid">
        <fgColor rgb="FFFBFAF2"/>
        <bgColor rgb="FFFFFFFF"/>
      </patternFill>
    </fill>
  </fills>
  <borders count="4">
    <border diagonalUp="false" diagonalDown="false">
      <left/>
      <right/>
      <top/>
      <bottom/>
      <diagonal/>
    </border>
    <border diagonalUp="false" diagonalDown="false">
      <left style="thin">
        <color rgb="FFB9C7B9"/>
      </left>
      <right style="thin">
        <color rgb="FFB9C7B9"/>
      </right>
      <top style="thin">
        <color rgb="FFB9C7B9"/>
      </top>
      <bottom style="thin">
        <color rgb="FFB9C7B9"/>
      </bottom>
      <diagonal/>
    </border>
    <border diagonalUp="false" diagonalDown="false">
      <left style="thin">
        <color rgb="FFB9C7B9"/>
      </left>
      <right/>
      <top style="thin">
        <color rgb="FFB9C7B9"/>
      </top>
      <bottom style="thin">
        <color rgb="FFB9C7B9"/>
      </bottom>
      <diagonal/>
    </border>
    <border diagonalUp="false" diagonalDown="false">
      <left style="thin">
        <color rgb="FFB9C7B9"/>
      </left>
      <right style="thin">
        <color rgb="FFB9C7B9"/>
      </right>
      <top style="thin">
        <color rgb="FFB9C7B9"/>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true" indent="0"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3" borderId="0" xfId="0" applyFont="true" applyBorder="true" applyAlignment="true" applyProtection="false">
      <alignment horizontal="left" vertical="center" textRotation="0" wrapText="false" indent="1" shrinkToFit="false"/>
      <protection locked="true" hidden="false"/>
    </xf>
    <xf numFmtId="164" fontId="4" fillId="3" borderId="0"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true" applyAlignment="true" applyProtection="false">
      <alignment horizontal="left" vertical="center" textRotation="0" wrapText="false" indent="1" shrinkToFit="false"/>
      <protection locked="true" hidden="false"/>
    </xf>
    <xf numFmtId="164" fontId="8" fillId="3" borderId="0" xfId="0" applyFont="true" applyBorder="false" applyAlignment="true" applyProtection="false">
      <alignment horizontal="left" vertical="center" textRotation="0" wrapText="false" indent="1" shrinkToFit="false"/>
      <protection locked="true" hidden="false"/>
    </xf>
    <xf numFmtId="164" fontId="7" fillId="4" borderId="0" xfId="0" applyFont="true" applyBorder="true" applyAlignment="true" applyProtection="false">
      <alignment horizontal="left" vertical="center" textRotation="0" wrapText="false" indent="1" shrinkToFit="false"/>
      <protection locked="true" hidden="false"/>
    </xf>
    <xf numFmtId="164" fontId="9" fillId="4" borderId="1" xfId="0" applyFont="true" applyBorder="true" applyAlignment="true" applyProtection="false">
      <alignment horizontal="left" vertical="center" textRotation="0" wrapText="true" indent="1" shrinkToFit="false"/>
      <protection locked="true" hidden="false"/>
    </xf>
    <xf numFmtId="164" fontId="4" fillId="2" borderId="2" xfId="0" applyFont="true" applyBorder="true" applyAlignment="true" applyProtection="false">
      <alignment horizontal="general" vertical="center" textRotation="0" wrapText="true" indent="1" shrinkToFit="false"/>
      <protection locked="true" hidden="false"/>
    </xf>
    <xf numFmtId="165" fontId="4" fillId="2" borderId="2" xfId="0" applyFont="true" applyBorder="true" applyAlignment="true" applyProtection="false">
      <alignment horizontal="general" vertical="center" textRotation="0" wrapText="true" indent="1" shrinkToFit="false"/>
      <protection locked="true" hidden="false"/>
    </xf>
    <xf numFmtId="166" fontId="4" fillId="2" borderId="2" xfId="0" applyFont="true" applyBorder="true" applyAlignment="true" applyProtection="false">
      <alignment horizontal="general" vertical="center" textRotation="0" wrapText="true" indent="1" shrinkToFit="false"/>
      <protection locked="true" hidden="false"/>
    </xf>
    <xf numFmtId="164" fontId="7" fillId="5" borderId="0" xfId="0" applyFont="true" applyBorder="true" applyAlignment="true" applyProtection="false">
      <alignment horizontal="left" vertical="center" textRotation="0" wrapText="false" indent="1"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0" fillId="3" borderId="2" xfId="0" applyFont="true" applyBorder="true" applyAlignment="true" applyProtection="false">
      <alignment horizontal="center" vertical="center" textRotation="0" wrapText="true" indent="0" shrinkToFit="false"/>
      <protection locked="true" hidden="false"/>
    </xf>
    <xf numFmtId="164" fontId="9" fillId="5" borderId="1" xfId="0" applyFont="true" applyBorder="true" applyAlignment="true" applyProtection="false">
      <alignment horizontal="left" vertical="center" textRotation="0" wrapText="true" indent="1" shrinkToFit="false"/>
      <protection locked="true" hidden="false"/>
    </xf>
    <xf numFmtId="167" fontId="4" fillId="2" borderId="1" xfId="0" applyFont="true" applyBorder="true" applyAlignment="true" applyProtection="false">
      <alignment horizontal="general" vertical="center" textRotation="0" wrapText="true" indent="1" shrinkToFit="false"/>
      <protection locked="true" hidden="false"/>
    </xf>
    <xf numFmtId="168" fontId="4" fillId="2" borderId="1" xfId="0" applyFont="true" applyBorder="true" applyAlignment="true" applyProtection="false">
      <alignment horizontal="general" vertical="center" textRotation="0" wrapText="true" indent="1" shrinkToFit="false"/>
      <protection locked="true" hidden="false"/>
    </xf>
    <xf numFmtId="164" fontId="9" fillId="6" borderId="1" xfId="0" applyFont="true" applyBorder="true" applyAlignment="true" applyProtection="false">
      <alignment horizontal="left" vertical="center" textRotation="0" wrapText="true" indent="1" shrinkToFit="false"/>
      <protection locked="true" hidden="false"/>
    </xf>
    <xf numFmtId="167" fontId="9" fillId="6" borderId="1" xfId="0" applyFont="true" applyBorder="true" applyAlignment="true" applyProtection="false">
      <alignment horizontal="center" vertical="center" textRotation="0" wrapText="true" indent="0" shrinkToFit="false"/>
      <protection locked="true" hidden="false"/>
    </xf>
    <xf numFmtId="168" fontId="9" fillId="6" borderId="1" xfId="0" applyFont="true" applyBorder="true" applyAlignment="true" applyProtection="false">
      <alignment horizontal="center" vertical="center" textRotation="0" wrapText="true" indent="0" shrinkToFit="false"/>
      <protection locked="true" hidden="false"/>
    </xf>
    <xf numFmtId="164" fontId="4" fillId="6" borderId="2" xfId="0" applyFont="true" applyBorder="true" applyAlignment="true" applyProtection="false">
      <alignment horizontal="general" vertical="center" textRotation="0" wrapText="true" indent="0" shrinkToFit="false"/>
      <protection locked="true" hidden="false"/>
    </xf>
    <xf numFmtId="164" fontId="7" fillId="7" borderId="0" xfId="0" applyFont="true" applyBorder="true" applyAlignment="true" applyProtection="false">
      <alignment horizontal="left" vertical="center" textRotation="0" wrapText="false" indent="1" shrinkToFit="false"/>
      <protection locked="true" hidden="false"/>
    </xf>
    <xf numFmtId="164" fontId="9" fillId="7" borderId="1" xfId="0" applyFont="true" applyBorder="true" applyAlignment="true" applyProtection="false">
      <alignment horizontal="left" vertical="center" textRotation="0" wrapText="true" indent="1" shrinkToFit="false"/>
      <protection locked="true" hidden="false"/>
    </xf>
    <xf numFmtId="164" fontId="9" fillId="4" borderId="2" xfId="0" applyFont="true" applyBorder="true" applyAlignment="true" applyProtection="false">
      <alignment horizontal="left" vertical="center" textRotation="0" wrapText="true" indent="1" shrinkToFit="false"/>
      <protection locked="true" hidden="false"/>
    </xf>
    <xf numFmtId="168" fontId="9" fillId="4" borderId="1" xfId="0" applyFont="true" applyBorder="true" applyAlignment="true" applyProtection="false">
      <alignment horizontal="center" vertical="center" textRotation="0" wrapText="true" indent="0" shrinkToFit="false"/>
      <protection locked="true" hidden="false"/>
    </xf>
    <xf numFmtId="168" fontId="4" fillId="2" borderId="1" xfId="0" applyFont="true" applyBorder="true" applyAlignment="true" applyProtection="false">
      <alignment horizontal="center" vertical="center" textRotation="0" wrapText="true" indent="0" shrinkToFit="false"/>
      <protection locked="true" hidden="false"/>
    </xf>
    <xf numFmtId="164" fontId="4" fillId="2" borderId="1" xfId="0" applyFont="true" applyBorder="true" applyAlignment="true" applyProtection="false">
      <alignment horizontal="general" vertical="center" textRotation="0" wrapText="true" indent="1" shrinkToFit="false"/>
      <protection locked="true" hidden="false"/>
    </xf>
    <xf numFmtId="164" fontId="4" fillId="6" borderId="1" xfId="0" applyFont="true" applyBorder="true" applyAlignment="true" applyProtection="false">
      <alignment horizontal="general" vertical="center" textRotation="0" wrapText="true" indent="0" shrinkToFit="false"/>
      <protection locked="true" hidden="false"/>
    </xf>
    <xf numFmtId="169" fontId="9" fillId="6" borderId="1" xfId="0" applyFont="true" applyBorder="true" applyAlignment="true" applyProtection="false">
      <alignment horizontal="center" vertical="center" textRotation="0" wrapText="true" indent="0" shrinkToFit="false"/>
      <protection locked="true" hidden="false"/>
    </xf>
    <xf numFmtId="170" fontId="9" fillId="6" borderId="1" xfId="0" applyFont="true" applyBorder="true" applyAlignment="true" applyProtection="false">
      <alignment horizontal="center" vertical="center" textRotation="0" wrapText="true" indent="0" shrinkToFit="false"/>
      <protection locked="true" hidden="false"/>
    </xf>
    <xf numFmtId="164" fontId="9" fillId="7" borderId="2" xfId="0" applyFont="true" applyBorder="true" applyAlignment="true" applyProtection="false">
      <alignment horizontal="left" vertical="center" textRotation="0" wrapText="true" indent="1" shrinkToFit="false"/>
      <protection locked="true" hidden="false"/>
    </xf>
    <xf numFmtId="171" fontId="4" fillId="2" borderId="2" xfId="0" applyFont="true" applyBorder="true" applyAlignment="true" applyProtection="false">
      <alignment horizontal="general" vertical="center" textRotation="0" wrapText="true" indent="1" shrinkToFit="false"/>
      <protection locked="true" hidden="false"/>
    </xf>
    <xf numFmtId="164" fontId="9" fillId="6" borderId="2" xfId="0" applyFont="true" applyBorder="true" applyAlignment="true" applyProtection="false">
      <alignment horizontal="left" vertical="center" textRotation="0" wrapText="true" indent="1" shrinkToFit="false"/>
      <protection locked="true" hidden="false"/>
    </xf>
    <xf numFmtId="164" fontId="7" fillId="6" borderId="2" xfId="0" applyFont="true" applyBorder="true" applyAlignment="true" applyProtection="false">
      <alignment horizontal="center" vertical="center" textRotation="0" wrapText="true" indent="0" shrinkToFit="false"/>
      <protection locked="true" hidden="false"/>
    </xf>
    <xf numFmtId="171" fontId="4" fillId="2" borderId="1" xfId="0" applyFont="true" applyBorder="true" applyAlignment="true" applyProtection="false">
      <alignment horizontal="general" vertical="center" textRotation="0" wrapText="true" indent="1" shrinkToFit="false"/>
      <protection locked="true" hidden="false"/>
    </xf>
    <xf numFmtId="167" fontId="4" fillId="2" borderId="1" xfId="0" applyFont="true" applyBorder="true" applyAlignment="true" applyProtection="false">
      <alignment horizontal="center" vertical="center" textRotation="0" wrapText="true" indent="0" shrinkToFit="false"/>
      <protection locked="true" hidden="false"/>
    </xf>
    <xf numFmtId="167" fontId="9" fillId="6" borderId="2" xfId="0" applyFont="true" applyBorder="true" applyAlignment="true" applyProtection="false">
      <alignment horizontal="center" vertical="center" textRotation="0" wrapText="true" indent="0" shrinkToFit="false"/>
      <protection locked="true" hidden="false"/>
    </xf>
    <xf numFmtId="167" fontId="4" fillId="2" borderId="2" xfId="0" applyFont="true" applyBorder="true" applyAlignment="true" applyProtection="false">
      <alignment horizontal="general" vertical="center" textRotation="0" wrapText="true" indent="1" shrinkToFit="false"/>
      <protection locked="true" hidden="false"/>
    </xf>
    <xf numFmtId="168" fontId="4" fillId="2" borderId="2" xfId="0" applyFont="true" applyBorder="true" applyAlignment="true" applyProtection="false">
      <alignment horizontal="general" vertical="center" textRotation="0" wrapText="true" indent="1" shrinkToFit="false"/>
      <protection locked="true" hidden="false"/>
    </xf>
    <xf numFmtId="164" fontId="9" fillId="5" borderId="3" xfId="0" applyFont="true" applyBorder="true" applyAlignment="true" applyProtection="false">
      <alignment horizontal="left" vertical="center" textRotation="0" wrapText="true" indent="1" shrinkToFit="false"/>
      <protection locked="true" hidden="false"/>
    </xf>
    <xf numFmtId="164" fontId="11" fillId="5" borderId="1"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left" vertical="center" textRotation="0" wrapText="true" indent="1"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4" fontId="11" fillId="7" borderId="1" xfId="0" applyFont="true" applyBorder="true" applyAlignment="true" applyProtection="false">
      <alignment horizontal="center" vertical="center" textRotation="0" wrapText="true" indent="0" shrinkToFit="false"/>
      <protection locked="true" hidden="false"/>
    </xf>
    <xf numFmtId="168" fontId="12" fillId="4" borderId="1" xfId="0" applyFont="true" applyBorder="true" applyAlignment="true" applyProtection="false">
      <alignment horizontal="center" vertical="center" textRotation="0" wrapText="true" indent="0" shrinkToFit="false"/>
      <protection locked="true" hidden="false"/>
    </xf>
    <xf numFmtId="167" fontId="12" fillId="5" borderId="1" xfId="0" applyFont="true" applyBorder="true" applyAlignment="true" applyProtection="false">
      <alignment horizontal="center" vertical="center" textRotation="0" wrapText="true" indent="0" shrinkToFit="false"/>
      <protection locked="true" hidden="false"/>
    </xf>
    <xf numFmtId="170" fontId="12" fillId="7" borderId="1" xfId="0" applyFont="true" applyBorder="true" applyAlignment="true" applyProtection="false">
      <alignment horizontal="center" vertical="center" textRotation="0" wrapText="true" indent="0" shrinkToFit="false"/>
      <protection locked="true" hidden="false"/>
    </xf>
    <xf numFmtId="167" fontId="12" fillId="4" borderId="1" xfId="0" applyFont="true" applyBorder="true" applyAlignment="true" applyProtection="false">
      <alignment horizontal="center" vertical="center" textRotation="0" wrapText="true" indent="0" shrinkToFit="false"/>
      <protection locked="true" hidden="false"/>
    </xf>
    <xf numFmtId="168" fontId="12" fillId="5" borderId="1" xfId="0" applyFont="true" applyBorder="true" applyAlignment="true" applyProtection="false">
      <alignment horizontal="center"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4" fontId="9" fillId="5" borderId="2" xfId="0" applyFont="true" applyBorder="true" applyAlignment="true" applyProtection="false">
      <alignment horizontal="center" vertical="center" textRotation="0" wrapText="true" indent="0" shrinkToFit="false"/>
      <protection locked="true" hidden="false"/>
    </xf>
    <xf numFmtId="164" fontId="13" fillId="2" borderId="1" xfId="0" applyFont="true" applyBorder="true" applyAlignment="true" applyProtection="false">
      <alignment horizontal="left" vertical="top" textRotation="0" wrapText="true" indent="1" shrinkToFit="false"/>
      <protection locked="true" hidden="false"/>
    </xf>
    <xf numFmtId="164" fontId="13" fillId="2" borderId="2" xfId="0" applyFont="true" applyBorder="true" applyAlignment="true" applyProtection="false">
      <alignment horizontal="left" vertical="top" textRotation="0" wrapText="true" indent="1" shrinkToFit="false"/>
      <protection locked="true" hidden="false"/>
    </xf>
    <xf numFmtId="164" fontId="9" fillId="4" borderId="2" xfId="0" applyFont="true" applyBorder="true" applyAlignment="true" applyProtection="false">
      <alignment horizontal="center" vertical="center" textRotation="0" wrapText="true" indent="0" shrinkToFit="false"/>
      <protection locked="true" hidden="false"/>
    </xf>
    <xf numFmtId="164" fontId="9" fillId="7" borderId="2"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6" fontId="14" fillId="4" borderId="2" xfId="0" applyFont="true" applyBorder="true" applyAlignment="true" applyProtection="false">
      <alignment horizontal="center" vertical="center" textRotation="0" wrapText="true" indent="0" shrinkToFit="false"/>
      <protection locked="true" hidden="false"/>
    </xf>
    <xf numFmtId="168" fontId="14" fillId="5" borderId="2" xfId="0" applyFont="true" applyBorder="true" applyAlignment="true" applyProtection="false">
      <alignment horizontal="center" vertical="center" textRotation="0" wrapText="true" indent="0" shrinkToFit="false"/>
      <protection locked="true" hidden="false"/>
    </xf>
    <xf numFmtId="170" fontId="14" fillId="7" borderId="2" xfId="0" applyFont="true" applyBorder="true" applyAlignment="true" applyProtection="false">
      <alignment horizontal="center" vertical="center" textRotation="0" wrapText="true" indent="0" shrinkToFit="false"/>
      <protection locked="true" hidden="false"/>
    </xf>
    <xf numFmtId="167" fontId="14" fillId="4" borderId="2" xfId="0" applyFont="true" applyBorder="true" applyAlignment="true" applyProtection="false">
      <alignment horizontal="center" vertical="center" textRotation="0" wrapText="true" indent="0" shrinkToFit="false"/>
      <protection locked="true" hidden="false"/>
    </xf>
    <xf numFmtId="170" fontId="14" fillId="5" borderId="2" xfId="0" applyFont="true" applyBorder="true" applyAlignment="true" applyProtection="false">
      <alignment horizontal="center" vertical="center" textRotation="0" wrapText="true" indent="0" shrinkToFit="false"/>
      <protection locked="true" hidden="false"/>
    </xf>
    <xf numFmtId="167" fontId="14" fillId="7" borderId="2" xfId="0" applyFont="true" applyBorder="true" applyAlignment="true" applyProtection="false">
      <alignment horizontal="center" vertical="center" textRotation="0" wrapText="true" indent="0" shrinkToFit="false"/>
      <protection locked="true" hidden="false"/>
    </xf>
    <xf numFmtId="167" fontId="14" fillId="4" borderId="1" xfId="0" applyFont="true" applyBorder="true" applyAlignment="true" applyProtection="false">
      <alignment horizontal="center" vertical="center" textRotation="0" wrapText="true" indent="0" shrinkToFit="false"/>
      <protection locked="true" hidden="false"/>
    </xf>
    <xf numFmtId="164" fontId="15" fillId="8" borderId="1" xfId="0" applyFont="true" applyBorder="true" applyAlignment="true" applyProtection="false">
      <alignment horizontal="center" vertical="center" textRotation="0" wrapText="true" indent="0" shrinkToFit="false"/>
      <protection locked="true" hidden="false"/>
    </xf>
    <xf numFmtId="171" fontId="15" fillId="8" borderId="1" xfId="0" applyFont="true" applyBorder="true" applyAlignment="true" applyProtection="false">
      <alignment horizontal="center" vertical="center" textRotation="0" wrapText="true" indent="0" shrinkToFit="false"/>
      <protection locked="true" hidden="false"/>
    </xf>
    <xf numFmtId="164" fontId="15" fillId="8" borderId="1" xfId="0" applyFont="true" applyBorder="true" applyAlignment="true" applyProtection="false">
      <alignment horizontal="left" vertical="center" textRotation="0" wrapText="true" indent="1" shrinkToFit="false"/>
      <protection locked="true" hidden="false"/>
    </xf>
    <xf numFmtId="170" fontId="15" fillId="8" borderId="1" xfId="0" applyFont="true" applyBorder="true" applyAlignment="true" applyProtection="false">
      <alignment horizontal="center" vertical="center" textRotation="0" wrapText="true" indent="0" shrinkToFit="false"/>
      <protection locked="true" hidden="false"/>
    </xf>
    <xf numFmtId="171" fontId="4" fillId="2" borderId="1" xfId="0" applyFont="true" applyBorder="true" applyAlignment="true" applyProtection="false">
      <alignment horizontal="center" vertical="center" textRotation="0" wrapText="true" indent="0" shrinkToFit="false"/>
      <protection locked="true" hidden="false"/>
    </xf>
    <xf numFmtId="164" fontId="4" fillId="2" borderId="1" xfId="0" applyFont="true" applyBorder="true" applyAlignment="true" applyProtection="false">
      <alignment horizontal="left" vertical="center" textRotation="0" wrapText="true" indent="1" shrinkToFit="false"/>
      <protection locked="true" hidden="false"/>
    </xf>
    <xf numFmtId="170" fontId="4" fillId="2" borderId="1" xfId="0" applyFont="true" applyBorder="true" applyAlignment="true" applyProtection="false">
      <alignment horizontal="center" vertical="center" textRotation="0" wrapText="true" indent="0" shrinkToFit="false"/>
      <protection locked="true" hidden="false"/>
    </xf>
    <xf numFmtId="164" fontId="4" fillId="9" borderId="1" xfId="0" applyFont="true" applyBorder="true" applyAlignment="true" applyProtection="false">
      <alignment horizontal="center" vertical="center" textRotation="0" wrapText="true" indent="0" shrinkToFit="false"/>
      <protection locked="true" hidden="false"/>
    </xf>
    <xf numFmtId="171" fontId="4" fillId="9" borderId="1" xfId="0" applyFont="true" applyBorder="true" applyAlignment="true" applyProtection="false">
      <alignment horizontal="center" vertical="center" textRotation="0" wrapText="true" indent="0" shrinkToFit="false"/>
      <protection locked="true" hidden="false"/>
    </xf>
    <xf numFmtId="164" fontId="4" fillId="9" borderId="1" xfId="0" applyFont="true" applyBorder="true" applyAlignment="true" applyProtection="false">
      <alignment horizontal="left" vertical="center" textRotation="0" wrapText="true" indent="1" shrinkToFit="false"/>
      <protection locked="true" hidden="false"/>
    </xf>
    <xf numFmtId="167" fontId="4" fillId="9" borderId="1" xfId="0" applyFont="true" applyBorder="true" applyAlignment="true" applyProtection="false">
      <alignment horizontal="center" vertical="center" textRotation="0" wrapText="true" indent="0" shrinkToFit="false"/>
      <protection locked="true" hidden="false"/>
    </xf>
    <xf numFmtId="168" fontId="4" fillId="9" borderId="1" xfId="0" applyFont="true" applyBorder="true" applyAlignment="true" applyProtection="false">
      <alignment horizontal="center" vertical="center" textRotation="0" wrapText="true" indent="0" shrinkToFit="false"/>
      <protection locked="true" hidden="false"/>
    </xf>
    <xf numFmtId="170" fontId="4" fillId="9" borderId="1" xfId="0" applyFont="true" applyBorder="true" applyAlignment="true" applyProtection="false">
      <alignment horizontal="center" vertical="center" textRotation="0" wrapText="true" indent="0" shrinkToFit="false"/>
      <protection locked="true" hidden="false"/>
    </xf>
    <xf numFmtId="166" fontId="4" fillId="2" borderId="1" xfId="0" applyFont="true" applyBorder="true" applyAlignment="true" applyProtection="false">
      <alignment horizontal="center" vertical="center" textRotation="0" wrapText="true" indent="0" shrinkToFit="false"/>
      <protection locked="true" hidden="false"/>
    </xf>
    <xf numFmtId="166" fontId="9" fillId="7" borderId="1" xfId="0" applyFont="true" applyBorder="true" applyAlignment="true" applyProtection="false">
      <alignment horizontal="center" vertical="center" textRotation="0" wrapText="true" indent="0" shrinkToFit="false"/>
      <protection locked="true" hidden="false"/>
    </xf>
    <xf numFmtId="168" fontId="9" fillId="7" borderId="1" xfId="0" applyFont="true" applyBorder="true" applyAlignment="true" applyProtection="false">
      <alignment horizontal="center" vertical="center" textRotation="0" wrapText="true" indent="0" shrinkToFit="false"/>
      <protection locked="true" hidden="false"/>
    </xf>
    <xf numFmtId="166" fontId="9" fillId="6"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true" applyProtection="false">
      <alignment horizontal="left" vertical="center" textRotation="0" wrapText="false" indent="1" shrinkToFit="false"/>
      <protection locked="true" hidden="false"/>
    </xf>
    <xf numFmtId="164" fontId="6" fillId="3" borderId="0" xfId="0" applyFont="true" applyBorder="false" applyAlignment="true" applyProtection="false">
      <alignment horizontal="left" vertical="center" textRotation="0" wrapText="false" indent="1" shrinkToFit="false"/>
      <protection locked="true" hidden="false"/>
    </xf>
    <xf numFmtId="164" fontId="4" fillId="3" borderId="0" xfId="0" applyFont="true" applyBorder="false" applyAlignment="true" applyProtection="false">
      <alignment horizontal="general" vertical="center" textRotation="0" wrapText="true" indent="0" shrinkToFit="false"/>
      <protection locked="true" hidden="false"/>
    </xf>
    <xf numFmtId="164" fontId="8" fillId="3" borderId="0" xfId="0" applyFont="true" applyBorder="true" applyAlignment="true" applyProtection="false">
      <alignment horizontal="left"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B5B3F"/>
          <bgColor rgb="FF000000"/>
        </patternFill>
      </fill>
    </dxf>
    <dxf>
      <fill>
        <patternFill patternType="solid">
          <fgColor rgb="FFF2F2F2"/>
          <bgColor rgb="FF000000"/>
        </patternFill>
      </fill>
    </dxf>
    <dxf>
      <fill>
        <patternFill patternType="solid">
          <fgColor rgb="FFFFFFFF"/>
          <bgColor rgb="FF000000"/>
        </patternFill>
      </fill>
    </dxf>
    <dxf>
      <fill>
        <patternFill patternType="solid">
          <fgColor rgb="FF232438"/>
          <bgColor rgb="FF000000"/>
        </patternFill>
      </fill>
    </dxf>
    <dxf>
      <fill>
        <patternFill patternType="solid">
          <fgColor rgb="FF7A857A"/>
          <bgColor rgb="FF000000"/>
        </patternFill>
      </fill>
    </dxf>
    <dxf>
      <fill>
        <patternFill patternType="solid">
          <fgColor rgb="FFE8F55A"/>
          <bgColor rgb="FF000000"/>
        </patternFill>
      </fill>
    </dxf>
    <dxf>
      <fill>
        <patternFill patternType="solid">
          <fgColor rgb="FFFBFAF2"/>
          <bgColor rgb="FF000000"/>
        </patternFill>
      </fill>
    </dxf>
  </dxfs>
  <colors>
    <indexedColors>
      <rgbColor rgb="FF000000"/>
      <rgbColor rgb="FFFFFFFF"/>
      <rgbColor rgb="FFFF0000"/>
      <rgbColor rgb="FF00FF00"/>
      <rgbColor rgb="FF0000FF"/>
      <rgbColor rgb="FFE8F55A"/>
      <rgbColor rgb="FFFF00FF"/>
      <rgbColor rgb="FF00FFFF"/>
      <rgbColor rgb="FF800000"/>
      <rgbColor rgb="FF008000"/>
      <rgbColor rgb="FF000080"/>
      <rgbColor rgb="FF6C8545"/>
      <rgbColor rgb="FF800080"/>
      <rgbColor rgb="FF008080"/>
      <rgbColor rgb="FFB9C7B9"/>
      <rgbColor rgb="FF7A857A"/>
      <rgbColor rgb="FF9999FF"/>
      <rgbColor rgb="FF993366"/>
      <rgbColor rgb="FFFCF8C4"/>
      <rgbColor rgb="FFE3F1FA"/>
      <rgbColor rgb="FF660066"/>
      <rgbColor rgb="FFFF8080"/>
      <rgbColor rgb="FF0066CC"/>
      <rgbColor rgb="FFFBFAF2"/>
      <rgbColor rgb="FF000080"/>
      <rgbColor rgb="FFFF00FF"/>
      <rgbColor rgb="FFFFFF00"/>
      <rgbColor rgb="FF00FFFF"/>
      <rgbColor rgb="FF800080"/>
      <rgbColor rgb="FF800000"/>
      <rgbColor rgb="FF008080"/>
      <rgbColor rgb="FF0000FF"/>
      <rgbColor rgb="FF00CCFF"/>
      <rgbColor rgb="FFF2F2F2"/>
      <rgbColor rgb="FFE2F2E1"/>
      <rgbColor rgb="FFF0F9B5"/>
      <rgbColor rgb="FF99CCFF"/>
      <rgbColor rgb="FFFF99CC"/>
      <rgbColor rgb="FFCC99FF"/>
      <rgbColor rgb="FFF6EDC8"/>
      <rgbColor rgb="FF3366FF"/>
      <rgbColor rgb="FF33CCCC"/>
      <rgbColor rgb="FF99CC00"/>
      <rgbColor rgb="FFFFCC00"/>
      <rgbColor rgb="FFFF9900"/>
      <rgbColor rgb="FFFF6600"/>
      <rgbColor rgb="FF666699"/>
      <rgbColor rgb="FF9AA59A"/>
      <rgbColor rgb="FF1B5B3F"/>
      <rgbColor rgb="FF339966"/>
      <rgbColor rgb="FF003300"/>
      <rgbColor rgb="FF333300"/>
      <rgbColor rgb="FF993300"/>
      <rgbColor rgb="FF993366"/>
      <rgbColor rgb="FF333399"/>
      <rgbColor rgb="FF23243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799920</xdr:colOff>
      <xdr:row>2</xdr:row>
      <xdr:rowOff>66600</xdr:rowOff>
    </xdr:to>
    <xdr:pic>
      <xdr:nvPicPr>
        <xdr:cNvPr id="0" name="Image 1" descr="Picture"/>
        <xdr:cNvPicPr/>
      </xdr:nvPicPr>
      <xdr:blipFill>
        <a:blip r:embed="rId1"/>
        <a:stretch/>
      </xdr:blipFill>
      <xdr:spPr>
        <a:xfrm>
          <a:off x="0" y="0"/>
          <a:ext cx="799920" cy="7999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236160</xdr:colOff>
      <xdr:row>2</xdr:row>
      <xdr:rowOff>66600</xdr:rowOff>
    </xdr:to>
    <xdr:pic>
      <xdr:nvPicPr>
        <xdr:cNvPr id="1" name="Image 1" descr="Picture"/>
        <xdr:cNvPicPr/>
      </xdr:nvPicPr>
      <xdr:blipFill>
        <a:blip r:embed="rId1"/>
        <a:stretch/>
      </xdr:blipFill>
      <xdr:spPr>
        <a:xfrm>
          <a:off x="0" y="0"/>
          <a:ext cx="799920" cy="7999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799920</xdr:colOff>
      <xdr:row>2</xdr:row>
      <xdr:rowOff>66600</xdr:rowOff>
    </xdr:to>
    <xdr:pic>
      <xdr:nvPicPr>
        <xdr:cNvPr id="2" name="Image 1" descr="Picture"/>
        <xdr:cNvPicPr/>
      </xdr:nvPicPr>
      <xdr:blipFill>
        <a:blip r:embed="rId1"/>
        <a:stretch/>
      </xdr:blipFill>
      <xdr:spPr>
        <a:xfrm>
          <a:off x="0" y="0"/>
          <a:ext cx="799920" cy="7999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799920</xdr:colOff>
      <xdr:row>2</xdr:row>
      <xdr:rowOff>66600</xdr:rowOff>
    </xdr:to>
    <xdr:pic>
      <xdr:nvPicPr>
        <xdr:cNvPr id="3" name="Image 1" descr="Picture"/>
        <xdr:cNvPicPr/>
      </xdr:nvPicPr>
      <xdr:blipFill>
        <a:blip r:embed="rId1"/>
        <a:stretch/>
      </xdr:blipFill>
      <xdr:spPr>
        <a:xfrm>
          <a:off x="0" y="0"/>
          <a:ext cx="799920" cy="7999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8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4" min="2" style="0" width="16"/>
    <col collapsed="false" customWidth="true" hidden="false" outlineLevel="0" max="5" min="5" style="0" width="32"/>
    <col collapsed="false" customWidth="true" hidden="false" outlineLevel="0" max="8" min="6" style="0" width="16"/>
  </cols>
  <sheetData>
    <row r="1" customFormat="false" ht="33.75" hidden="false" customHeight="true" outlineLevel="0" collapsed="false">
      <c r="A1" s="1"/>
      <c r="B1" s="2" t="s">
        <v>0</v>
      </c>
      <c r="C1" s="2"/>
      <c r="D1" s="2"/>
      <c r="E1" s="2"/>
      <c r="F1" s="2"/>
      <c r="G1" s="2"/>
      <c r="H1" s="2"/>
    </row>
    <row r="2" customFormat="false" ht="24" hidden="false" customHeight="true" outlineLevel="0" collapsed="false">
      <c r="A2" s="1"/>
      <c r="B2" s="3" t="s">
        <v>1</v>
      </c>
      <c r="C2" s="3"/>
      <c r="D2" s="3"/>
      <c r="E2" s="3"/>
      <c r="F2" s="3"/>
      <c r="G2" s="3"/>
      <c r="H2" s="3"/>
    </row>
    <row r="3" customFormat="false" ht="7.5" hidden="false" customHeight="true" outlineLevel="0" collapsed="false">
      <c r="A3" s="1"/>
      <c r="B3" s="4"/>
      <c r="C3" s="4"/>
      <c r="D3" s="4"/>
      <c r="E3" s="4"/>
      <c r="F3" s="4"/>
      <c r="G3" s="4"/>
      <c r="H3" s="4"/>
    </row>
    <row r="4" customFormat="false" ht="15" hidden="false" customHeight="false" outlineLevel="0" collapsed="false">
      <c r="A4" s="5" t="s">
        <v>2</v>
      </c>
      <c r="B4" s="5"/>
      <c r="C4" s="5"/>
      <c r="D4" s="5"/>
      <c r="E4" s="5"/>
      <c r="F4" s="5"/>
      <c r="G4" s="5"/>
      <c r="H4" s="5"/>
    </row>
    <row r="6" customFormat="false" ht="24" hidden="false" customHeight="true" outlineLevel="0" collapsed="false">
      <c r="A6" s="6" t="s">
        <v>3</v>
      </c>
      <c r="B6" s="7" t="s">
        <v>4</v>
      </c>
      <c r="C6" s="7"/>
      <c r="D6" s="7"/>
      <c r="E6" s="7"/>
      <c r="F6" s="7"/>
      <c r="G6" s="7"/>
      <c r="H6" s="7"/>
    </row>
    <row r="7" customFormat="false" ht="25.5" hidden="false" customHeight="true" outlineLevel="0" collapsed="false">
      <c r="A7" s="8" t="s">
        <v>5</v>
      </c>
      <c r="B7" s="9"/>
      <c r="C7" s="9"/>
      <c r="D7" s="9"/>
      <c r="E7" s="8" t="s">
        <v>6</v>
      </c>
      <c r="F7" s="9"/>
      <c r="G7" s="9"/>
      <c r="H7" s="9"/>
    </row>
    <row r="8" customFormat="false" ht="25.5" hidden="false" customHeight="true" outlineLevel="0" collapsed="false">
      <c r="A8" s="8" t="s">
        <v>7</v>
      </c>
      <c r="B8" s="10"/>
      <c r="C8" s="10"/>
      <c r="D8" s="10"/>
      <c r="E8" s="8" t="s">
        <v>8</v>
      </c>
      <c r="F8" s="11"/>
      <c r="G8" s="11"/>
      <c r="H8" s="11"/>
    </row>
    <row r="9" customFormat="false" ht="25.5" hidden="false" customHeight="true" outlineLevel="0" collapsed="false">
      <c r="A9" s="8" t="s">
        <v>9</v>
      </c>
      <c r="B9" s="9"/>
      <c r="C9" s="9"/>
      <c r="D9" s="9"/>
      <c r="E9" s="8" t="s">
        <v>10</v>
      </c>
      <c r="F9" s="9"/>
      <c r="G9" s="9"/>
      <c r="H9" s="9"/>
    </row>
    <row r="10" customFormat="false" ht="25.5" hidden="false" customHeight="true" outlineLevel="0" collapsed="false">
      <c r="A10" s="8" t="s">
        <v>11</v>
      </c>
      <c r="B10" s="9"/>
      <c r="C10" s="9"/>
      <c r="D10" s="9"/>
      <c r="E10" s="8" t="s">
        <v>12</v>
      </c>
      <c r="F10" s="9"/>
      <c r="G10" s="9"/>
      <c r="H10" s="9"/>
    </row>
    <row r="11" customFormat="false" ht="25.5" hidden="false" customHeight="true" outlineLevel="0" collapsed="false">
      <c r="A11" s="8" t="s">
        <v>13</v>
      </c>
      <c r="B11" s="9" t="s">
        <v>14</v>
      </c>
      <c r="C11" s="9"/>
      <c r="D11" s="9"/>
      <c r="E11" s="9"/>
      <c r="F11" s="9"/>
      <c r="G11" s="9"/>
      <c r="H11" s="9"/>
    </row>
    <row r="13" customFormat="false" ht="24" hidden="false" customHeight="true" outlineLevel="0" collapsed="false">
      <c r="A13" s="6" t="s">
        <v>15</v>
      </c>
      <c r="B13" s="12" t="s">
        <v>16</v>
      </c>
      <c r="C13" s="12"/>
      <c r="D13" s="12"/>
      <c r="E13" s="12"/>
      <c r="F13" s="12"/>
      <c r="G13" s="12"/>
      <c r="H13" s="12"/>
    </row>
    <row r="14" customFormat="false" ht="24" hidden="false" customHeight="true" outlineLevel="0" collapsed="false">
      <c r="A14" s="13" t="s">
        <v>17</v>
      </c>
      <c r="B14" s="13" t="s">
        <v>18</v>
      </c>
      <c r="C14" s="13" t="s">
        <v>19</v>
      </c>
      <c r="D14" s="14" t="s">
        <v>20</v>
      </c>
      <c r="E14" s="14"/>
      <c r="F14" s="14"/>
      <c r="G14" s="14"/>
      <c r="H14" s="14"/>
    </row>
    <row r="15" customFormat="false" ht="21.75" hidden="false" customHeight="true" outlineLevel="0" collapsed="false">
      <c r="A15" s="15" t="s">
        <v>21</v>
      </c>
      <c r="B15" s="16"/>
      <c r="C15" s="17"/>
      <c r="D15" s="9"/>
      <c r="E15" s="9"/>
      <c r="F15" s="9"/>
      <c r="G15" s="9"/>
      <c r="H15" s="9"/>
    </row>
    <row r="16" customFormat="false" ht="21.75" hidden="false" customHeight="true" outlineLevel="0" collapsed="false">
      <c r="A16" s="15" t="s">
        <v>22</v>
      </c>
      <c r="B16" s="16"/>
      <c r="C16" s="17"/>
      <c r="D16" s="9"/>
      <c r="E16" s="9"/>
      <c r="F16" s="9"/>
      <c r="G16" s="9"/>
      <c r="H16" s="9"/>
    </row>
    <row r="17" customFormat="false" ht="21.75" hidden="false" customHeight="true" outlineLevel="0" collapsed="false">
      <c r="A17" s="15" t="s">
        <v>23</v>
      </c>
      <c r="B17" s="16"/>
      <c r="C17" s="17"/>
      <c r="D17" s="9"/>
      <c r="E17" s="9"/>
      <c r="F17" s="9"/>
      <c r="G17" s="9"/>
      <c r="H17" s="9"/>
    </row>
    <row r="18" customFormat="false" ht="21.75" hidden="false" customHeight="true" outlineLevel="0" collapsed="false">
      <c r="A18" s="15" t="s">
        <v>24</v>
      </c>
      <c r="B18" s="16"/>
      <c r="C18" s="17"/>
      <c r="D18" s="9"/>
      <c r="E18" s="9"/>
      <c r="F18" s="9"/>
      <c r="G18" s="9"/>
      <c r="H18" s="9"/>
    </row>
    <row r="19" customFormat="false" ht="21.75" hidden="false" customHeight="true" outlineLevel="0" collapsed="false">
      <c r="A19" s="15" t="s">
        <v>25</v>
      </c>
      <c r="B19" s="16"/>
      <c r="C19" s="17"/>
      <c r="D19" s="9"/>
      <c r="E19" s="9"/>
      <c r="F19" s="9"/>
      <c r="G19" s="9"/>
      <c r="H19" s="9"/>
    </row>
    <row r="20" customFormat="false" ht="21.75" hidden="false" customHeight="true" outlineLevel="0" collapsed="false">
      <c r="A20" s="15" t="s">
        <v>26</v>
      </c>
      <c r="B20" s="16"/>
      <c r="C20" s="17"/>
      <c r="D20" s="9"/>
      <c r="E20" s="9"/>
      <c r="F20" s="9"/>
      <c r="G20" s="9"/>
      <c r="H20" s="9"/>
    </row>
    <row r="21" customFormat="false" ht="24" hidden="false" customHeight="true" outlineLevel="0" collapsed="false">
      <c r="A21" s="18" t="s">
        <v>27</v>
      </c>
      <c r="B21" s="19" t="n">
        <f aca="false">SUM(B15:B20)</f>
        <v>0</v>
      </c>
      <c r="C21" s="20" t="n">
        <f aca="false">SUM(C15:C20)</f>
        <v>0</v>
      </c>
      <c r="D21" s="21"/>
      <c r="E21" s="21"/>
      <c r="F21" s="21"/>
      <c r="G21" s="21"/>
      <c r="H21" s="21"/>
    </row>
    <row r="23" customFormat="false" ht="24" hidden="false" customHeight="true" outlineLevel="0" collapsed="false">
      <c r="A23" s="6" t="s">
        <v>28</v>
      </c>
      <c r="B23" s="22" t="s">
        <v>29</v>
      </c>
      <c r="C23" s="22"/>
      <c r="D23" s="22"/>
      <c r="E23" s="22"/>
      <c r="F23" s="22"/>
      <c r="G23" s="22"/>
      <c r="H23" s="22"/>
    </row>
    <row r="24" customFormat="false" ht="25.5" hidden="false" customHeight="true" outlineLevel="0" collapsed="false">
      <c r="A24" s="23" t="s">
        <v>30</v>
      </c>
      <c r="B24" s="24" t="str">
        <f aca="false">IF(B33=0,"",MID(IF(N(C33)&gt;0," · Recyclage matière","")&amp;IF(N(D33)&gt;0," · Revalorisation en objets de couture","")&amp;IF(N(F33)&gt;0," · Fraction non recyclée",""),4,200))</f>
        <v/>
      </c>
      <c r="C24" s="24"/>
      <c r="D24" s="24"/>
      <c r="E24" s="24"/>
      <c r="F24" s="24"/>
      <c r="G24" s="24"/>
      <c r="H24" s="24"/>
    </row>
    <row r="26" customFormat="false" ht="37.5" hidden="false" customHeight="true" outlineLevel="0" collapsed="false">
      <c r="A26" s="13" t="s">
        <v>17</v>
      </c>
      <c r="B26" s="13" t="s">
        <v>31</v>
      </c>
      <c r="C26" s="13" t="s">
        <v>32</v>
      </c>
      <c r="D26" s="13" t="s">
        <v>33</v>
      </c>
      <c r="E26" s="13" t="s">
        <v>34</v>
      </c>
      <c r="F26" s="13" t="s">
        <v>35</v>
      </c>
      <c r="G26" s="13" t="s">
        <v>36</v>
      </c>
      <c r="H26" s="13" t="s">
        <v>37</v>
      </c>
    </row>
    <row r="27" customFormat="false" ht="21.75" hidden="false" customHeight="true" outlineLevel="0" collapsed="false">
      <c r="A27" s="23" t="s">
        <v>21</v>
      </c>
      <c r="B27" s="25" t="str">
        <f aca="false">IF(C15="","",C15)</f>
        <v/>
      </c>
      <c r="C27" s="26"/>
      <c r="D27" s="26"/>
      <c r="E27" s="27"/>
      <c r="F27" s="26"/>
      <c r="G27" s="25" t="str">
        <f aca="false">IF(COUNT(C27:D27,F27)=0,"",SUM(C27:D27,F27))</f>
        <v/>
      </c>
      <c r="H27" s="25" t="str">
        <f aca="false">IF(B27="","",B27-N(G27))</f>
        <v/>
      </c>
    </row>
    <row r="28" customFormat="false" ht="21.75" hidden="false" customHeight="true" outlineLevel="0" collapsed="false">
      <c r="A28" s="23" t="s">
        <v>22</v>
      </c>
      <c r="B28" s="25" t="str">
        <f aca="false">IF(C16="","",C16)</f>
        <v/>
      </c>
      <c r="C28" s="26"/>
      <c r="D28" s="26"/>
      <c r="E28" s="27"/>
      <c r="F28" s="26"/>
      <c r="G28" s="25" t="str">
        <f aca="false">IF(COUNT(C28:D28,F28)=0,"",SUM(C28:D28,F28))</f>
        <v/>
      </c>
      <c r="H28" s="25" t="str">
        <f aca="false">IF(B28="","",B28-N(G28))</f>
        <v/>
      </c>
    </row>
    <row r="29" customFormat="false" ht="21.75" hidden="false" customHeight="true" outlineLevel="0" collapsed="false">
      <c r="A29" s="23" t="s">
        <v>23</v>
      </c>
      <c r="B29" s="25" t="str">
        <f aca="false">IF(C17="","",C17)</f>
        <v/>
      </c>
      <c r="C29" s="26"/>
      <c r="D29" s="26"/>
      <c r="E29" s="27"/>
      <c r="F29" s="26"/>
      <c r="G29" s="25" t="str">
        <f aca="false">IF(COUNT(C29:D29,F29)=0,"",SUM(C29:D29,F29))</f>
        <v/>
      </c>
      <c r="H29" s="25" t="str">
        <f aca="false">IF(B29="","",B29-N(G29))</f>
        <v/>
      </c>
    </row>
    <row r="30" customFormat="false" ht="21.75" hidden="false" customHeight="true" outlineLevel="0" collapsed="false">
      <c r="A30" s="23" t="s">
        <v>24</v>
      </c>
      <c r="B30" s="25" t="str">
        <f aca="false">IF(C18="","",C18)</f>
        <v/>
      </c>
      <c r="C30" s="26"/>
      <c r="D30" s="26"/>
      <c r="E30" s="27"/>
      <c r="F30" s="26"/>
      <c r="G30" s="25" t="str">
        <f aca="false">IF(COUNT(C30:D30,F30)=0,"",SUM(C30:D30,F30))</f>
        <v/>
      </c>
      <c r="H30" s="25" t="str">
        <f aca="false">IF(B30="","",B30-N(G30))</f>
        <v/>
      </c>
    </row>
    <row r="31" customFormat="false" ht="21.75" hidden="false" customHeight="true" outlineLevel="0" collapsed="false">
      <c r="A31" s="23" t="s">
        <v>25</v>
      </c>
      <c r="B31" s="25" t="str">
        <f aca="false">IF(C19="","",C19)</f>
        <v/>
      </c>
      <c r="C31" s="26"/>
      <c r="D31" s="26"/>
      <c r="E31" s="27"/>
      <c r="F31" s="26"/>
      <c r="G31" s="25" t="str">
        <f aca="false">IF(COUNT(C31:D31,F31)=0,"",SUM(C31:D31,F31))</f>
        <v/>
      </c>
      <c r="H31" s="25" t="str">
        <f aca="false">IF(B31="","",B31-N(G31))</f>
        <v/>
      </c>
    </row>
    <row r="32" customFormat="false" ht="21.75" hidden="false" customHeight="true" outlineLevel="0" collapsed="false">
      <c r="A32" s="23" t="s">
        <v>26</v>
      </c>
      <c r="B32" s="25" t="str">
        <f aca="false">IF(C20="","",C20)</f>
        <v/>
      </c>
      <c r="C32" s="26"/>
      <c r="D32" s="26"/>
      <c r="E32" s="27"/>
      <c r="F32" s="26"/>
      <c r="G32" s="25" t="str">
        <f aca="false">IF(COUNT(C32:D32,F32)=0,"",SUM(C32:D32,F32))</f>
        <v/>
      </c>
      <c r="H32" s="25" t="str">
        <f aca="false">IF(B32="","",B32-N(G32))</f>
        <v/>
      </c>
    </row>
    <row r="33" customFormat="false" ht="24" hidden="false" customHeight="true" outlineLevel="0" collapsed="false">
      <c r="A33" s="18" t="s">
        <v>27</v>
      </c>
      <c r="B33" s="20" t="n">
        <f aca="false">SUM(B27:B32)</f>
        <v>0</v>
      </c>
      <c r="C33" s="20" t="n">
        <f aca="false">SUM(C27:C32)</f>
        <v>0</v>
      </c>
      <c r="D33" s="20" t="n">
        <f aca="false">SUM(D27:D32)</f>
        <v>0</v>
      </c>
      <c r="E33" s="28"/>
      <c r="F33" s="20" t="n">
        <f aca="false">SUM(F27:F32)</f>
        <v>0</v>
      </c>
      <c r="G33" s="20" t="n">
        <f aca="false">SUM(G27:G32)</f>
        <v>0</v>
      </c>
      <c r="H33" s="20" t="n">
        <f aca="false">SUM(H27:H32)</f>
        <v>0</v>
      </c>
    </row>
    <row r="34" customFormat="false" ht="24" hidden="false" customHeight="true" outlineLevel="0" collapsed="false">
      <c r="A34" s="18" t="s">
        <v>38</v>
      </c>
      <c r="B34" s="29" t="str">
        <f aca="false">IF(B33=0,"",1)</f>
        <v/>
      </c>
      <c r="C34" s="30" t="str">
        <f aca="false">IF($B$33=0,"",C33/$B$33)</f>
        <v/>
      </c>
      <c r="D34" s="30" t="str">
        <f aca="false">IF($B$33=0,"",D33/$B$33)</f>
        <v/>
      </c>
      <c r="E34" s="28"/>
      <c r="F34" s="30" t="str">
        <f aca="false">IF($B$33=0,"",F33/$B$33)</f>
        <v/>
      </c>
      <c r="G34" s="30" t="str">
        <f aca="false">IF($B$33=0,"",G33/$B$33)</f>
        <v/>
      </c>
      <c r="H34" s="28"/>
    </row>
    <row r="35" customFormat="false" ht="24" hidden="false" customHeight="true" outlineLevel="0" collapsed="false">
      <c r="A35" s="24" t="str">
        <f aca="false">IF(B33=0,"Renseigner la section 2 pour calculer la répartition",IF(ABS(H33)&lt;0.05,"Répartition complète : le total réparti égale le poids collecté","À compléter : il reste "&amp;TEXT(H33,"0.0")&amp;" kg à répartir (un écart négatif signale un excès)"))</f>
        <v>Renseigner la section 2 pour calculer la répartition</v>
      </c>
      <c r="B35" s="24"/>
      <c r="C35" s="24"/>
      <c r="D35" s="24"/>
      <c r="E35" s="24"/>
      <c r="F35" s="24"/>
      <c r="G35" s="24"/>
      <c r="H35" s="24"/>
    </row>
    <row r="37" customFormat="false" ht="21.75" hidden="false" customHeight="true" outlineLevel="0" collapsed="false">
      <c r="A37" s="31" t="s">
        <v>39</v>
      </c>
      <c r="B37" s="31"/>
      <c r="C37" s="31"/>
      <c r="D37" s="31"/>
      <c r="E37" s="31"/>
      <c r="F37" s="31"/>
      <c r="G37" s="31"/>
      <c r="H37" s="31"/>
    </row>
    <row r="38" customFormat="false" ht="37.5" hidden="false" customHeight="true" outlineLevel="0" collapsed="false">
      <c r="A38" s="13" t="s">
        <v>40</v>
      </c>
      <c r="B38" s="14" t="s">
        <v>41</v>
      </c>
      <c r="C38" s="14"/>
      <c r="D38" s="14" t="s">
        <v>42</v>
      </c>
      <c r="E38" s="14"/>
      <c r="F38" s="13" t="s">
        <v>43</v>
      </c>
      <c r="G38" s="14" t="s">
        <v>44</v>
      </c>
      <c r="H38" s="14"/>
    </row>
    <row r="39" customFormat="false" ht="24" hidden="false" customHeight="true" outlineLevel="0" collapsed="false">
      <c r="A39" s="27"/>
      <c r="B39" s="9"/>
      <c r="C39" s="9"/>
      <c r="D39" s="9"/>
      <c r="E39" s="9"/>
      <c r="F39" s="17"/>
      <c r="G39" s="32"/>
      <c r="H39" s="32"/>
    </row>
    <row r="40" customFormat="false" ht="24" hidden="false" customHeight="true" outlineLevel="0" collapsed="false">
      <c r="A40" s="27"/>
      <c r="B40" s="9"/>
      <c r="C40" s="9"/>
      <c r="D40" s="9"/>
      <c r="E40" s="9"/>
      <c r="F40" s="17"/>
      <c r="G40" s="32"/>
      <c r="H40" s="32"/>
    </row>
    <row r="41" customFormat="false" ht="24" hidden="false" customHeight="true" outlineLevel="0" collapsed="false">
      <c r="A41" s="27"/>
      <c r="B41" s="9"/>
      <c r="C41" s="9"/>
      <c r="D41" s="9"/>
      <c r="E41" s="9"/>
      <c r="F41" s="17"/>
      <c r="G41" s="32"/>
      <c r="H41" s="32"/>
    </row>
    <row r="42" customFormat="false" ht="21.75" hidden="false" customHeight="true" outlineLevel="0" collapsed="false">
      <c r="A42" s="33" t="s">
        <v>45</v>
      </c>
      <c r="B42" s="33"/>
      <c r="C42" s="33"/>
      <c r="D42" s="33"/>
      <c r="E42" s="33"/>
      <c r="F42" s="20" t="n">
        <f aca="false">SUM(F39:F41)</f>
        <v>0</v>
      </c>
      <c r="G42" s="34" t="str">
        <f aca="false">IF(OR(F42=0,C33=0),"",IF(ABS(F42-C33)&lt;0.05,"Cohérent avec la répartition","Écart avec la répartition"))</f>
        <v/>
      </c>
      <c r="H42" s="34"/>
    </row>
    <row r="44" customFormat="false" ht="21.75" hidden="false" customHeight="true" outlineLevel="0" collapsed="false">
      <c r="A44" s="31" t="s">
        <v>46</v>
      </c>
      <c r="B44" s="31"/>
      <c r="C44" s="31"/>
      <c r="D44" s="31"/>
      <c r="E44" s="31"/>
      <c r="F44" s="31"/>
      <c r="G44" s="31"/>
      <c r="H44" s="31"/>
    </row>
    <row r="45" customFormat="false" ht="37.5" hidden="false" customHeight="true" outlineLevel="0" collapsed="false">
      <c r="A45" s="13" t="s">
        <v>47</v>
      </c>
      <c r="B45" s="14" t="s">
        <v>41</v>
      </c>
      <c r="C45" s="14"/>
      <c r="D45" s="13" t="s">
        <v>43</v>
      </c>
      <c r="E45" s="13" t="s">
        <v>44</v>
      </c>
      <c r="F45" s="14" t="s">
        <v>20</v>
      </c>
      <c r="G45" s="14"/>
      <c r="H45" s="14"/>
    </row>
    <row r="46" customFormat="false" ht="24" hidden="false" customHeight="true" outlineLevel="0" collapsed="false">
      <c r="A46" s="27"/>
      <c r="B46" s="9"/>
      <c r="C46" s="9"/>
      <c r="D46" s="17"/>
      <c r="E46" s="35"/>
      <c r="F46" s="9"/>
      <c r="G46" s="9"/>
      <c r="H46" s="9"/>
    </row>
    <row r="47" customFormat="false" ht="24" hidden="false" customHeight="true" outlineLevel="0" collapsed="false">
      <c r="A47" s="27"/>
      <c r="B47" s="9"/>
      <c r="C47" s="9"/>
      <c r="D47" s="17"/>
      <c r="E47" s="35"/>
      <c r="F47" s="9"/>
      <c r="G47" s="9"/>
      <c r="H47" s="9"/>
    </row>
    <row r="48" customFormat="false" ht="24" hidden="false" customHeight="true" outlineLevel="0" collapsed="false">
      <c r="A48" s="27"/>
      <c r="B48" s="9"/>
      <c r="C48" s="9"/>
      <c r="D48" s="17"/>
      <c r="E48" s="35"/>
      <c r="F48" s="9"/>
      <c r="G48" s="9"/>
      <c r="H48" s="9"/>
    </row>
    <row r="49" customFormat="false" ht="21.75" hidden="false" customHeight="true" outlineLevel="0" collapsed="false">
      <c r="A49" s="33" t="s">
        <v>48</v>
      </c>
      <c r="B49" s="33"/>
      <c r="C49" s="33"/>
      <c r="D49" s="20" t="n">
        <f aca="false">SUM(D46:D48)</f>
        <v>0</v>
      </c>
      <c r="E49" s="34" t="str">
        <f aca="false">IF(OR(D49=0,D33=0),"",IF(ABS(D49-D33)&lt;0.05,"Cohérent avec la répartition","Écart avec la répartition"))</f>
        <v/>
      </c>
      <c r="F49" s="34"/>
      <c r="G49" s="34"/>
      <c r="H49" s="34"/>
    </row>
    <row r="51" customFormat="false" ht="24" hidden="false" customHeight="true" outlineLevel="0" collapsed="false">
      <c r="A51" s="13" t="s">
        <v>49</v>
      </c>
      <c r="B51" s="13" t="s">
        <v>50</v>
      </c>
      <c r="C51" s="13" t="s">
        <v>51</v>
      </c>
      <c r="D51" s="13" t="s">
        <v>52</v>
      </c>
      <c r="E51" s="13" t="s">
        <v>53</v>
      </c>
      <c r="F51" s="13" t="s">
        <v>54</v>
      </c>
      <c r="G51" s="14" t="s">
        <v>55</v>
      </c>
      <c r="H51" s="14"/>
    </row>
    <row r="52" customFormat="false" ht="24" hidden="false" customHeight="true" outlineLevel="0" collapsed="false">
      <c r="A52" s="23" t="s">
        <v>56</v>
      </c>
      <c r="B52" s="36"/>
      <c r="C52" s="36"/>
      <c r="D52" s="36"/>
      <c r="E52" s="36"/>
      <c r="F52" s="36"/>
      <c r="G52" s="37" t="n">
        <f aca="false">SUM(B52:F52)</f>
        <v>0</v>
      </c>
      <c r="H52" s="37"/>
    </row>
    <row r="54" customFormat="false" ht="30" hidden="false" customHeight="true" outlineLevel="0" collapsed="false">
      <c r="A54" s="23" t="s">
        <v>57</v>
      </c>
      <c r="B54" s="9"/>
      <c r="C54" s="9"/>
      <c r="D54" s="9"/>
      <c r="E54" s="9"/>
      <c r="F54" s="9"/>
      <c r="G54" s="9"/>
      <c r="H54" s="9"/>
    </row>
    <row r="56" customFormat="false" ht="24" hidden="false" customHeight="true" outlineLevel="0" collapsed="false">
      <c r="A56" s="6" t="s">
        <v>58</v>
      </c>
      <c r="B56" s="7" t="s">
        <v>59</v>
      </c>
      <c r="C56" s="7"/>
      <c r="D56" s="7"/>
      <c r="E56" s="7"/>
      <c r="F56" s="7"/>
      <c r="G56" s="7"/>
      <c r="H56" s="7"/>
    </row>
    <row r="57" customFormat="false" ht="30" hidden="false" customHeight="true" outlineLevel="0" collapsed="false">
      <c r="A57" s="8" t="s">
        <v>60</v>
      </c>
      <c r="B57" s="32"/>
      <c r="C57" s="32"/>
      <c r="D57" s="32"/>
      <c r="E57" s="8" t="s">
        <v>61</v>
      </c>
      <c r="F57" s="38"/>
      <c r="G57" s="38"/>
      <c r="H57" s="38"/>
    </row>
    <row r="58" customFormat="false" ht="30" hidden="false" customHeight="true" outlineLevel="0" collapsed="false">
      <c r="A58" s="8" t="s">
        <v>62</v>
      </c>
      <c r="B58" s="39"/>
      <c r="C58" s="39"/>
      <c r="D58" s="39"/>
      <c r="E58" s="8" t="s">
        <v>63</v>
      </c>
      <c r="F58" s="39"/>
      <c r="G58" s="39"/>
      <c r="H58" s="39"/>
    </row>
    <row r="60" customFormat="false" ht="24" hidden="false" customHeight="true" outlineLevel="0" collapsed="false">
      <c r="A60" s="6" t="s">
        <v>64</v>
      </c>
      <c r="B60" s="12" t="s">
        <v>65</v>
      </c>
      <c r="C60" s="12"/>
      <c r="D60" s="12"/>
      <c r="E60" s="12"/>
      <c r="F60" s="12"/>
      <c r="G60" s="12"/>
      <c r="H60" s="12"/>
    </row>
    <row r="61" customFormat="false" ht="30" hidden="false" customHeight="true" outlineLevel="0" collapsed="false">
      <c r="A61" s="40" t="s">
        <v>66</v>
      </c>
      <c r="B61" s="41" t="s">
        <v>67</v>
      </c>
      <c r="C61" s="41" t="s">
        <v>68</v>
      </c>
      <c r="D61" s="41" t="s">
        <v>69</v>
      </c>
      <c r="E61" s="41" t="s">
        <v>70</v>
      </c>
      <c r="F61" s="41" t="s">
        <v>54</v>
      </c>
      <c r="G61" s="42" t="s">
        <v>71</v>
      </c>
      <c r="H61" s="42"/>
    </row>
    <row r="62" customFormat="false" ht="24" hidden="false" customHeight="true" outlineLevel="0" collapsed="false">
      <c r="A62" s="40"/>
      <c r="B62" s="43"/>
      <c r="C62" s="43"/>
      <c r="D62" s="43"/>
      <c r="E62" s="43"/>
      <c r="F62" s="43"/>
      <c r="G62" s="42"/>
      <c r="H62" s="42"/>
    </row>
    <row r="64" customFormat="false" ht="37.5" hidden="false" customHeight="true" outlineLevel="0" collapsed="false">
      <c r="A64" s="13" t="s">
        <v>72</v>
      </c>
      <c r="B64" s="13" t="s">
        <v>73</v>
      </c>
      <c r="C64" s="14" t="s">
        <v>74</v>
      </c>
      <c r="D64" s="14"/>
      <c r="E64" s="14"/>
      <c r="F64" s="13" t="s">
        <v>44</v>
      </c>
      <c r="G64" s="13" t="s">
        <v>75</v>
      </c>
      <c r="H64" s="13" t="s">
        <v>76</v>
      </c>
    </row>
    <row r="65" customFormat="false" ht="24" hidden="false" customHeight="true" outlineLevel="0" collapsed="false">
      <c r="A65" s="27"/>
      <c r="B65" s="27"/>
      <c r="C65" s="9"/>
      <c r="D65" s="9"/>
      <c r="E65" s="9"/>
      <c r="F65" s="35"/>
      <c r="G65" s="16"/>
      <c r="H65" s="16"/>
    </row>
    <row r="66" customFormat="false" ht="24" hidden="false" customHeight="true" outlineLevel="0" collapsed="false">
      <c r="A66" s="27"/>
      <c r="B66" s="27"/>
      <c r="C66" s="9"/>
      <c r="D66" s="9"/>
      <c r="E66" s="9"/>
      <c r="F66" s="35"/>
      <c r="G66" s="16"/>
      <c r="H66" s="16"/>
    </row>
    <row r="67" customFormat="false" ht="24" hidden="false" customHeight="true" outlineLevel="0" collapsed="false">
      <c r="A67" s="27"/>
      <c r="B67" s="27"/>
      <c r="C67" s="9"/>
      <c r="D67" s="9"/>
      <c r="E67" s="9"/>
      <c r="F67" s="35"/>
      <c r="G67" s="16"/>
      <c r="H67" s="16"/>
    </row>
    <row r="68" customFormat="false" ht="24" hidden="false" customHeight="true" outlineLevel="0" collapsed="false">
      <c r="A68" s="27"/>
      <c r="B68" s="27"/>
      <c r="C68" s="9"/>
      <c r="D68" s="9"/>
      <c r="E68" s="9"/>
      <c r="F68" s="35"/>
      <c r="G68" s="16"/>
      <c r="H68" s="16"/>
    </row>
    <row r="69" customFormat="false" ht="24" hidden="false" customHeight="true" outlineLevel="0" collapsed="false">
      <c r="A69" s="27"/>
      <c r="B69" s="27"/>
      <c r="C69" s="9"/>
      <c r="D69" s="9"/>
      <c r="E69" s="9"/>
      <c r="F69" s="35"/>
      <c r="G69" s="16"/>
      <c r="H69" s="16"/>
    </row>
    <row r="70" customFormat="false" ht="24" hidden="false" customHeight="true" outlineLevel="0" collapsed="false">
      <c r="A70" s="33" t="s">
        <v>27</v>
      </c>
      <c r="B70" s="33"/>
      <c r="C70" s="33"/>
      <c r="D70" s="33"/>
      <c r="E70" s="33"/>
      <c r="F70" s="33"/>
      <c r="G70" s="19" t="n">
        <f aca="false">SUM(G65:G69)</f>
        <v>0</v>
      </c>
      <c r="H70" s="19" t="n">
        <f aca="false">SUM(H65:H69)</f>
        <v>0</v>
      </c>
    </row>
    <row r="72" customFormat="false" ht="24" hidden="false" customHeight="true" outlineLevel="0" collapsed="false">
      <c r="A72" s="6" t="s">
        <v>77</v>
      </c>
      <c r="B72" s="22" t="s">
        <v>78</v>
      </c>
      <c r="C72" s="22"/>
      <c r="D72" s="22"/>
      <c r="E72" s="22"/>
      <c r="F72" s="22"/>
      <c r="G72" s="22"/>
      <c r="H72" s="22"/>
    </row>
    <row r="73" customFormat="false" ht="33.75" hidden="false" customHeight="true" outlineLevel="0" collapsed="false">
      <c r="A73" s="44" t="s">
        <v>31</v>
      </c>
      <c r="B73" s="41" t="s">
        <v>79</v>
      </c>
      <c r="C73" s="45" t="s">
        <v>80</v>
      </c>
      <c r="D73" s="44" t="s">
        <v>81</v>
      </c>
      <c r="E73" s="41" t="s">
        <v>75</v>
      </c>
      <c r="F73" s="45" t="s">
        <v>82</v>
      </c>
      <c r="G73" s="44" t="s">
        <v>76</v>
      </c>
      <c r="H73" s="41" t="s">
        <v>83</v>
      </c>
    </row>
    <row r="74" customFormat="false" ht="33.75" hidden="false" customHeight="true" outlineLevel="0" collapsed="false">
      <c r="A74" s="46" t="n">
        <f aca="false">C21</f>
        <v>0</v>
      </c>
      <c r="B74" s="47" t="n">
        <f aca="false">B21</f>
        <v>0</v>
      </c>
      <c r="C74" s="48" t="str">
        <f aca="false">IF(OR(C21=0,B33=0),"",(N(C33)+N(D33))/C21)</f>
        <v/>
      </c>
      <c r="D74" s="49" t="str">
        <f aca="false">IF(F57="","",F57)</f>
        <v/>
      </c>
      <c r="E74" s="47" t="n">
        <f aca="false">G70</f>
        <v>0</v>
      </c>
      <c r="F74" s="48" t="str">
        <f aca="false">IF(OR(F57="",F57=0),"",G70/F57)</f>
        <v/>
      </c>
      <c r="G74" s="49" t="n">
        <f aca="false">H70</f>
        <v>0</v>
      </c>
      <c r="H74" s="50" t="str">
        <f aca="false">IF(F58="","",F58)</f>
        <v/>
      </c>
    </row>
    <row r="76" customFormat="false" ht="21.75" hidden="false" customHeight="true" outlineLevel="0" collapsed="false">
      <c r="A76" s="24" t="s">
        <v>84</v>
      </c>
      <c r="B76" s="24"/>
      <c r="C76" s="24"/>
      <c r="D76" s="24"/>
      <c r="E76" s="24"/>
      <c r="F76" s="24"/>
      <c r="G76" s="24"/>
      <c r="H76" s="24"/>
    </row>
    <row r="77" customFormat="false" ht="69.75" hidden="false" customHeight="true" outlineLevel="0" collapsed="false">
      <c r="A77" s="9"/>
      <c r="B77" s="9"/>
      <c r="C77" s="9"/>
      <c r="D77" s="9"/>
      <c r="E77" s="9"/>
      <c r="F77" s="9"/>
      <c r="G77" s="9"/>
      <c r="H77" s="9"/>
    </row>
    <row r="79" customFormat="false" ht="21.75" hidden="false" customHeight="true" outlineLevel="0" collapsed="false">
      <c r="A79" s="51" t="s">
        <v>12</v>
      </c>
      <c r="B79" s="52" t="s">
        <v>85</v>
      </c>
      <c r="C79" s="52"/>
      <c r="D79" s="52"/>
      <c r="E79" s="52" t="s">
        <v>86</v>
      </c>
      <c r="F79" s="52"/>
      <c r="G79" s="52"/>
      <c r="H79" s="52"/>
    </row>
    <row r="80" customFormat="false" ht="54" hidden="false" customHeight="true" outlineLevel="0" collapsed="false">
      <c r="A80" s="53" t="s">
        <v>87</v>
      </c>
      <c r="B80" s="54" t="s">
        <v>87</v>
      </c>
      <c r="C80" s="54"/>
      <c r="D80" s="54"/>
      <c r="E80" s="54" t="s">
        <v>87</v>
      </c>
      <c r="F80" s="54"/>
      <c r="G80" s="54"/>
      <c r="H80" s="54"/>
    </row>
  </sheetData>
  <mergeCells count="78">
    <mergeCell ref="A1:A3"/>
    <mergeCell ref="B1:H1"/>
    <mergeCell ref="B2:H2"/>
    <mergeCell ref="B3:H3"/>
    <mergeCell ref="A4:H4"/>
    <mergeCell ref="B6:H6"/>
    <mergeCell ref="B7:D7"/>
    <mergeCell ref="F7:H7"/>
    <mergeCell ref="B8:D8"/>
    <mergeCell ref="F8:H8"/>
    <mergeCell ref="B9:D9"/>
    <mergeCell ref="F9:H9"/>
    <mergeCell ref="B10:D10"/>
    <mergeCell ref="F10:H10"/>
    <mergeCell ref="B11:H11"/>
    <mergeCell ref="B13:H13"/>
    <mergeCell ref="D14:H14"/>
    <mergeCell ref="D15:H15"/>
    <mergeCell ref="D16:H16"/>
    <mergeCell ref="D17:H17"/>
    <mergeCell ref="D18:H18"/>
    <mergeCell ref="D19:H19"/>
    <mergeCell ref="D20:H20"/>
    <mergeCell ref="D21:H21"/>
    <mergeCell ref="B23:H23"/>
    <mergeCell ref="B24:H24"/>
    <mergeCell ref="A35:H35"/>
    <mergeCell ref="A37:H37"/>
    <mergeCell ref="B38:C38"/>
    <mergeCell ref="D38:E38"/>
    <mergeCell ref="G38:H38"/>
    <mergeCell ref="B39:C39"/>
    <mergeCell ref="D39:E39"/>
    <mergeCell ref="G39:H39"/>
    <mergeCell ref="B40:C40"/>
    <mergeCell ref="D40:E40"/>
    <mergeCell ref="G40:H40"/>
    <mergeCell ref="B41:C41"/>
    <mergeCell ref="D41:E41"/>
    <mergeCell ref="G41:H41"/>
    <mergeCell ref="A42:E42"/>
    <mergeCell ref="G42:H42"/>
    <mergeCell ref="A44:H44"/>
    <mergeCell ref="B45:C45"/>
    <mergeCell ref="F45:H45"/>
    <mergeCell ref="B46:C46"/>
    <mergeCell ref="F46:H46"/>
    <mergeCell ref="B47:C47"/>
    <mergeCell ref="F47:H47"/>
    <mergeCell ref="B48:C48"/>
    <mergeCell ref="F48:H48"/>
    <mergeCell ref="A49:C49"/>
    <mergeCell ref="E49:H49"/>
    <mergeCell ref="G51:H51"/>
    <mergeCell ref="G52:H52"/>
    <mergeCell ref="B54:H54"/>
    <mergeCell ref="B56:H56"/>
    <mergeCell ref="B57:D57"/>
    <mergeCell ref="F57:H57"/>
    <mergeCell ref="B58:D58"/>
    <mergeCell ref="F58:H58"/>
    <mergeCell ref="B60:H60"/>
    <mergeCell ref="A61:A62"/>
    <mergeCell ref="G61:H62"/>
    <mergeCell ref="C64:E64"/>
    <mergeCell ref="C65:E65"/>
    <mergeCell ref="C66:E66"/>
    <mergeCell ref="C67:E67"/>
    <mergeCell ref="C68:E68"/>
    <mergeCell ref="C69:E69"/>
    <mergeCell ref="A70:F70"/>
    <mergeCell ref="B72:H72"/>
    <mergeCell ref="A76:H76"/>
    <mergeCell ref="A77:H77"/>
    <mergeCell ref="B79:D79"/>
    <mergeCell ref="E79:H79"/>
    <mergeCell ref="B80:D80"/>
    <mergeCell ref="E80:H80"/>
  </mergeCells>
  <dataValidations count="4">
    <dataValidation allowBlank="true" errorStyle="stop" operator="between" showDropDown="false" showErrorMessage="false" showInputMessage="false" sqref="B9" type="list">
      <formula1>'Codes de suivi'!$A$6:$A$25</formula1>
      <formula2>0</formula2>
    </dataValidation>
    <dataValidation allowBlank="true" errorStyle="stop" operator="between" showDropDown="false" showErrorMessage="false" showInputMessage="false" sqref="F9" type="list">
      <formula1>"Renault Master 12 m³ n°1,Renault Master 12 m³ n°2,Renault Kangoo 4 m³"</formula1>
      <formula2>0</formula2>
    </dataValidation>
    <dataValidation allowBlank="true" errorStyle="stop" operator="between" showDropDown="false" showErrorMessage="false" showInputMessage="false" sqref="B62:F62" type="list">
      <formula1>"Oui,Non"</formula1>
      <formula2>0</formula2>
    </dataValidation>
    <dataValidation allowBlank="true" errorStyle="stop" operator="between" showDropDown="false" showErrorMessage="false" showInputMessage="false" sqref="B65:B69" type="list">
      <formula1>"Bailleur social,Opérateur de mobilité,Enfance et jeunesse,Association,Autre"</formula1>
      <formula2>0</formula2>
    </dataValidation>
  </dataValidations>
  <printOptions headings="false" gridLines="false" gridLinesSet="true" horizontalCentered="fals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0" topLeftCell="E11" activePane="bottomRight" state="frozen"/>
      <selection pane="topLeft" activeCell="A1" activeCellId="0" sqref="A1"/>
      <selection pane="topRight" activeCell="E1" activeCellId="0" sqref="E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3"/>
    <col collapsed="false" customWidth="true" hidden="false" outlineLevel="0" max="3" min="3" style="0" width="34"/>
    <col collapsed="false" customWidth="true" hidden="false" outlineLevel="0" max="4" min="4" style="0" width="14"/>
    <col collapsed="false" customWidth="true" hidden="false" outlineLevel="0" max="5" min="5" style="0" width="10"/>
    <col collapsed="false" customWidth="true" hidden="false" outlineLevel="0" max="8" min="6" style="0" width="14"/>
    <col collapsed="false" customWidth="true" hidden="false" outlineLevel="0" max="9" min="9" style="0" width="13"/>
    <col collapsed="false" customWidth="true" hidden="false" outlineLevel="0" max="11" min="10" style="0" width="14"/>
    <col collapsed="false" customWidth="true" hidden="false" outlineLevel="0" max="12" min="12" style="0" width="13"/>
    <col collapsed="false" customWidth="true" hidden="false" outlineLevel="0" max="14" min="13" style="0" width="15"/>
  </cols>
  <sheetData>
    <row r="1" customFormat="false" ht="33.75" hidden="false" customHeight="true" outlineLevel="0" collapsed="false">
      <c r="A1" s="1"/>
      <c r="B1" s="2" t="s">
        <v>88</v>
      </c>
      <c r="C1" s="2"/>
      <c r="D1" s="2"/>
      <c r="E1" s="2"/>
      <c r="F1" s="2"/>
      <c r="G1" s="2"/>
      <c r="H1" s="2"/>
      <c r="I1" s="2"/>
      <c r="J1" s="2"/>
      <c r="K1" s="2"/>
      <c r="L1" s="2"/>
      <c r="M1" s="2"/>
      <c r="N1" s="2"/>
    </row>
    <row r="2" customFormat="false" ht="24" hidden="false" customHeight="true" outlineLevel="0" collapsed="false">
      <c r="A2" s="1"/>
      <c r="B2" s="3" t="s">
        <v>89</v>
      </c>
      <c r="C2" s="3"/>
      <c r="D2" s="3"/>
      <c r="E2" s="3"/>
      <c r="F2" s="3"/>
      <c r="G2" s="3"/>
      <c r="H2" s="3"/>
      <c r="I2" s="3"/>
      <c r="J2" s="3"/>
      <c r="K2" s="3"/>
      <c r="L2" s="3"/>
      <c r="M2" s="3"/>
      <c r="N2" s="3"/>
    </row>
    <row r="3" customFormat="false" ht="7.5" hidden="false" customHeight="true" outlineLevel="0" collapsed="false">
      <c r="A3" s="1"/>
      <c r="B3" s="4"/>
      <c r="C3" s="4"/>
      <c r="D3" s="4"/>
      <c r="E3" s="4"/>
      <c r="F3" s="4"/>
      <c r="G3" s="4"/>
      <c r="H3" s="4"/>
      <c r="I3" s="4"/>
      <c r="J3" s="4"/>
      <c r="K3" s="4"/>
      <c r="L3" s="4"/>
      <c r="M3" s="4"/>
      <c r="N3" s="4"/>
    </row>
    <row r="5" customFormat="false" ht="30" hidden="false" customHeight="true" outlineLevel="0" collapsed="false">
      <c r="A5" s="55" t="s">
        <v>90</v>
      </c>
      <c r="B5" s="55"/>
      <c r="C5" s="55"/>
      <c r="D5" s="52" t="s">
        <v>31</v>
      </c>
      <c r="E5" s="52"/>
      <c r="F5" s="56" t="s">
        <v>91</v>
      </c>
      <c r="G5" s="56"/>
      <c r="H5" s="55" t="s">
        <v>81</v>
      </c>
      <c r="I5" s="55"/>
      <c r="J5" s="52" t="s">
        <v>82</v>
      </c>
      <c r="K5" s="52"/>
      <c r="L5" s="56" t="s">
        <v>76</v>
      </c>
      <c r="M5" s="56"/>
      <c r="N5" s="57" t="s">
        <v>92</v>
      </c>
    </row>
    <row r="6" customFormat="false" ht="36" hidden="false" customHeight="true" outlineLevel="0" collapsed="false">
      <c r="A6" s="58" t="n">
        <f aca="false">COUNTA(C12:C51)</f>
        <v>0</v>
      </c>
      <c r="B6" s="58"/>
      <c r="C6" s="58"/>
      <c r="D6" s="59" t="n">
        <f aca="false">F52</f>
        <v>0</v>
      </c>
      <c r="E6" s="59"/>
      <c r="F6" s="60" t="str">
        <f aca="false">H52</f>
        <v/>
      </c>
      <c r="G6" s="60"/>
      <c r="H6" s="61" t="n">
        <f aca="false">I52</f>
        <v>0</v>
      </c>
      <c r="I6" s="61"/>
      <c r="J6" s="62" t="str">
        <f aca="false">K52</f>
        <v/>
      </c>
      <c r="K6" s="62"/>
      <c r="L6" s="63" t="n">
        <f aca="false">L52</f>
        <v>0</v>
      </c>
      <c r="M6" s="63"/>
      <c r="N6" s="64" t="n">
        <f aca="false">N52</f>
        <v>0</v>
      </c>
    </row>
    <row r="8" customFormat="false" ht="30" hidden="false" customHeight="true" outlineLevel="0" collapsed="false">
      <c r="A8" s="42" t="s">
        <v>93</v>
      </c>
      <c r="B8" s="42"/>
      <c r="C8" s="42"/>
      <c r="D8" s="42"/>
      <c r="E8" s="42"/>
      <c r="F8" s="42"/>
      <c r="G8" s="42"/>
      <c r="H8" s="42"/>
      <c r="I8" s="42"/>
      <c r="J8" s="42"/>
      <c r="K8" s="42"/>
      <c r="L8" s="42"/>
      <c r="M8" s="42"/>
      <c r="N8" s="42"/>
    </row>
    <row r="10" customFormat="false" ht="43.5" hidden="false" customHeight="true" outlineLevel="0" collapsed="false">
      <c r="A10" s="13" t="s">
        <v>94</v>
      </c>
      <c r="B10" s="13" t="s">
        <v>44</v>
      </c>
      <c r="C10" s="13" t="s">
        <v>95</v>
      </c>
      <c r="D10" s="13" t="s">
        <v>96</v>
      </c>
      <c r="E10" s="13" t="s">
        <v>97</v>
      </c>
      <c r="F10" s="13" t="s">
        <v>31</v>
      </c>
      <c r="G10" s="13" t="s">
        <v>98</v>
      </c>
      <c r="H10" s="13" t="s">
        <v>80</v>
      </c>
      <c r="I10" s="13" t="s">
        <v>81</v>
      </c>
      <c r="J10" s="13" t="s">
        <v>75</v>
      </c>
      <c r="K10" s="13" t="s">
        <v>82</v>
      </c>
      <c r="L10" s="13" t="s">
        <v>76</v>
      </c>
      <c r="M10" s="13" t="s">
        <v>99</v>
      </c>
      <c r="N10" s="13" t="s">
        <v>83</v>
      </c>
    </row>
    <row r="11" customFormat="false" ht="24" hidden="false" customHeight="true" outlineLevel="0" collapsed="false">
      <c r="A11" s="65" t="s">
        <v>100</v>
      </c>
      <c r="B11" s="66" t="n">
        <v>46310</v>
      </c>
      <c r="C11" s="67" t="s">
        <v>101</v>
      </c>
      <c r="D11" s="65" t="s">
        <v>102</v>
      </c>
      <c r="E11" s="65" t="n">
        <v>3</v>
      </c>
      <c r="F11" s="65" t="n">
        <v>90</v>
      </c>
      <c r="G11" s="65" t="n">
        <v>89.1</v>
      </c>
      <c r="H11" s="68" t="n">
        <f aca="false">IF(OR(F11="",F11=0,G11=""),"",G11/F11)</f>
        <v>0.99</v>
      </c>
      <c r="I11" s="65" t="n">
        <v>450</v>
      </c>
      <c r="J11" s="65" t="n">
        <v>380</v>
      </c>
      <c r="K11" s="68" t="n">
        <f aca="false">IF(OR(I11="",I11=0,J11=""),"",J11/I11)</f>
        <v>0.844444444444444</v>
      </c>
      <c r="L11" s="65" t="n">
        <v>220</v>
      </c>
      <c r="M11" s="65" t="n">
        <v>6</v>
      </c>
      <c r="N11" s="65" t="n">
        <v>120</v>
      </c>
    </row>
    <row r="12" customFormat="false" ht="21.75" hidden="false" customHeight="true" outlineLevel="0" collapsed="false">
      <c r="A12" s="43"/>
      <c r="B12" s="69"/>
      <c r="C12" s="70"/>
      <c r="D12" s="43"/>
      <c r="E12" s="36"/>
      <c r="F12" s="26"/>
      <c r="G12" s="26"/>
      <c r="H12" s="71" t="str">
        <f aca="false">IF(OR(F12="",F12=0,G12=""),"",G12/F12)</f>
        <v/>
      </c>
      <c r="I12" s="36"/>
      <c r="J12" s="36"/>
      <c r="K12" s="71" t="str">
        <f aca="false">IF(OR(I12="",I12=0,J12=""),"",J12/I12)</f>
        <v/>
      </c>
      <c r="L12" s="36"/>
      <c r="M12" s="36"/>
      <c r="N12" s="36"/>
    </row>
    <row r="13" customFormat="false" ht="21.75" hidden="false" customHeight="true" outlineLevel="0" collapsed="false">
      <c r="A13" s="72"/>
      <c r="B13" s="73"/>
      <c r="C13" s="74"/>
      <c r="D13" s="72"/>
      <c r="E13" s="75"/>
      <c r="F13" s="76"/>
      <c r="G13" s="76"/>
      <c r="H13" s="77" t="str">
        <f aca="false">IF(OR(F13="",F13=0,G13=""),"",G13/F13)</f>
        <v/>
      </c>
      <c r="I13" s="75"/>
      <c r="J13" s="75"/>
      <c r="K13" s="77" t="str">
        <f aca="false">IF(OR(I13="",I13=0,J13=""),"",J13/I13)</f>
        <v/>
      </c>
      <c r="L13" s="75"/>
      <c r="M13" s="75"/>
      <c r="N13" s="75"/>
    </row>
    <row r="14" customFormat="false" ht="21.75" hidden="false" customHeight="true" outlineLevel="0" collapsed="false">
      <c r="A14" s="43"/>
      <c r="B14" s="69"/>
      <c r="C14" s="70"/>
      <c r="D14" s="43"/>
      <c r="E14" s="36"/>
      <c r="F14" s="26"/>
      <c r="G14" s="26"/>
      <c r="H14" s="71" t="str">
        <f aca="false">IF(OR(F14="",F14=0,G14=""),"",G14/F14)</f>
        <v/>
      </c>
      <c r="I14" s="36"/>
      <c r="J14" s="36"/>
      <c r="K14" s="71" t="str">
        <f aca="false">IF(OR(I14="",I14=0,J14=""),"",J14/I14)</f>
        <v/>
      </c>
      <c r="L14" s="36"/>
      <c r="M14" s="36"/>
      <c r="N14" s="36"/>
    </row>
    <row r="15" customFormat="false" ht="21.75" hidden="false" customHeight="true" outlineLevel="0" collapsed="false">
      <c r="A15" s="72"/>
      <c r="B15" s="73"/>
      <c r="C15" s="74"/>
      <c r="D15" s="72"/>
      <c r="E15" s="75"/>
      <c r="F15" s="76"/>
      <c r="G15" s="76"/>
      <c r="H15" s="77" t="str">
        <f aca="false">IF(OR(F15="",F15=0,G15=""),"",G15/F15)</f>
        <v/>
      </c>
      <c r="I15" s="75"/>
      <c r="J15" s="75"/>
      <c r="K15" s="77" t="str">
        <f aca="false">IF(OR(I15="",I15=0,J15=""),"",J15/I15)</f>
        <v/>
      </c>
      <c r="L15" s="75"/>
      <c r="M15" s="75"/>
      <c r="N15" s="75"/>
    </row>
    <row r="16" customFormat="false" ht="21.75" hidden="false" customHeight="true" outlineLevel="0" collapsed="false">
      <c r="A16" s="43"/>
      <c r="B16" s="69"/>
      <c r="C16" s="70"/>
      <c r="D16" s="43"/>
      <c r="E16" s="36"/>
      <c r="F16" s="26"/>
      <c r="G16" s="26"/>
      <c r="H16" s="71" t="str">
        <f aca="false">IF(OR(F16="",F16=0,G16=""),"",G16/F16)</f>
        <v/>
      </c>
      <c r="I16" s="36"/>
      <c r="J16" s="36"/>
      <c r="K16" s="71" t="str">
        <f aca="false">IF(OR(I16="",I16=0,J16=""),"",J16/I16)</f>
        <v/>
      </c>
      <c r="L16" s="36"/>
      <c r="M16" s="36"/>
      <c r="N16" s="36"/>
    </row>
    <row r="17" customFormat="false" ht="21.75" hidden="false" customHeight="true" outlineLevel="0" collapsed="false">
      <c r="A17" s="72"/>
      <c r="B17" s="73"/>
      <c r="C17" s="74"/>
      <c r="D17" s="72"/>
      <c r="E17" s="75"/>
      <c r="F17" s="76"/>
      <c r="G17" s="76"/>
      <c r="H17" s="77" t="str">
        <f aca="false">IF(OR(F17="",F17=0,G17=""),"",G17/F17)</f>
        <v/>
      </c>
      <c r="I17" s="75"/>
      <c r="J17" s="75"/>
      <c r="K17" s="77" t="str">
        <f aca="false">IF(OR(I17="",I17=0,J17=""),"",J17/I17)</f>
        <v/>
      </c>
      <c r="L17" s="75"/>
      <c r="M17" s="75"/>
      <c r="N17" s="75"/>
    </row>
    <row r="18" customFormat="false" ht="21.75" hidden="false" customHeight="true" outlineLevel="0" collapsed="false">
      <c r="A18" s="43"/>
      <c r="B18" s="69"/>
      <c r="C18" s="70"/>
      <c r="D18" s="43"/>
      <c r="E18" s="36"/>
      <c r="F18" s="26"/>
      <c r="G18" s="26"/>
      <c r="H18" s="71" t="str">
        <f aca="false">IF(OR(F18="",F18=0,G18=""),"",G18/F18)</f>
        <v/>
      </c>
      <c r="I18" s="36"/>
      <c r="J18" s="36"/>
      <c r="K18" s="71" t="str">
        <f aca="false">IF(OR(I18="",I18=0,J18=""),"",J18/I18)</f>
        <v/>
      </c>
      <c r="L18" s="36"/>
      <c r="M18" s="36"/>
      <c r="N18" s="36"/>
    </row>
    <row r="19" customFormat="false" ht="21.75" hidden="false" customHeight="true" outlineLevel="0" collapsed="false">
      <c r="A19" s="72"/>
      <c r="B19" s="73"/>
      <c r="C19" s="74"/>
      <c r="D19" s="72"/>
      <c r="E19" s="75"/>
      <c r="F19" s="76"/>
      <c r="G19" s="76"/>
      <c r="H19" s="77" t="str">
        <f aca="false">IF(OR(F19="",F19=0,G19=""),"",G19/F19)</f>
        <v/>
      </c>
      <c r="I19" s="75"/>
      <c r="J19" s="75"/>
      <c r="K19" s="77" t="str">
        <f aca="false">IF(OR(I19="",I19=0,J19=""),"",J19/I19)</f>
        <v/>
      </c>
      <c r="L19" s="75"/>
      <c r="M19" s="75"/>
      <c r="N19" s="75"/>
    </row>
    <row r="20" customFormat="false" ht="21.75" hidden="false" customHeight="true" outlineLevel="0" collapsed="false">
      <c r="A20" s="43"/>
      <c r="B20" s="69"/>
      <c r="C20" s="70"/>
      <c r="D20" s="43"/>
      <c r="E20" s="36"/>
      <c r="F20" s="26"/>
      <c r="G20" s="26"/>
      <c r="H20" s="71" t="str">
        <f aca="false">IF(OR(F20="",F20=0,G20=""),"",G20/F20)</f>
        <v/>
      </c>
      <c r="I20" s="36"/>
      <c r="J20" s="36"/>
      <c r="K20" s="71" t="str">
        <f aca="false">IF(OR(I20="",I20=0,J20=""),"",J20/I20)</f>
        <v/>
      </c>
      <c r="L20" s="36"/>
      <c r="M20" s="36"/>
      <c r="N20" s="36"/>
    </row>
    <row r="21" customFormat="false" ht="21.75" hidden="false" customHeight="true" outlineLevel="0" collapsed="false">
      <c r="A21" s="72"/>
      <c r="B21" s="73"/>
      <c r="C21" s="74"/>
      <c r="D21" s="72"/>
      <c r="E21" s="75"/>
      <c r="F21" s="76"/>
      <c r="G21" s="76"/>
      <c r="H21" s="77" t="str">
        <f aca="false">IF(OR(F21="",F21=0,G21=""),"",G21/F21)</f>
        <v/>
      </c>
      <c r="I21" s="75"/>
      <c r="J21" s="75"/>
      <c r="K21" s="77" t="str">
        <f aca="false">IF(OR(I21="",I21=0,J21=""),"",J21/I21)</f>
        <v/>
      </c>
      <c r="L21" s="75"/>
      <c r="M21" s="75"/>
      <c r="N21" s="75"/>
    </row>
    <row r="22" customFormat="false" ht="21.75" hidden="false" customHeight="true" outlineLevel="0" collapsed="false">
      <c r="A22" s="43"/>
      <c r="B22" s="69"/>
      <c r="C22" s="70"/>
      <c r="D22" s="43"/>
      <c r="E22" s="36"/>
      <c r="F22" s="26"/>
      <c r="G22" s="26"/>
      <c r="H22" s="71" t="str">
        <f aca="false">IF(OR(F22="",F22=0,G22=""),"",G22/F22)</f>
        <v/>
      </c>
      <c r="I22" s="36"/>
      <c r="J22" s="36"/>
      <c r="K22" s="71" t="str">
        <f aca="false">IF(OR(I22="",I22=0,J22=""),"",J22/I22)</f>
        <v/>
      </c>
      <c r="L22" s="36"/>
      <c r="M22" s="36"/>
      <c r="N22" s="36"/>
    </row>
    <row r="23" customFormat="false" ht="21.75" hidden="false" customHeight="true" outlineLevel="0" collapsed="false">
      <c r="A23" s="72"/>
      <c r="B23" s="73"/>
      <c r="C23" s="74"/>
      <c r="D23" s="72"/>
      <c r="E23" s="75"/>
      <c r="F23" s="76"/>
      <c r="G23" s="76"/>
      <c r="H23" s="77" t="str">
        <f aca="false">IF(OR(F23="",F23=0,G23=""),"",G23/F23)</f>
        <v/>
      </c>
      <c r="I23" s="75"/>
      <c r="J23" s="75"/>
      <c r="K23" s="77" t="str">
        <f aca="false">IF(OR(I23="",I23=0,J23=""),"",J23/I23)</f>
        <v/>
      </c>
      <c r="L23" s="75"/>
      <c r="M23" s="75"/>
      <c r="N23" s="75"/>
    </row>
    <row r="24" customFormat="false" ht="21.75" hidden="false" customHeight="true" outlineLevel="0" collapsed="false">
      <c r="A24" s="43"/>
      <c r="B24" s="69"/>
      <c r="C24" s="70"/>
      <c r="D24" s="43"/>
      <c r="E24" s="36"/>
      <c r="F24" s="26"/>
      <c r="G24" s="26"/>
      <c r="H24" s="71" t="str">
        <f aca="false">IF(OR(F24="",F24=0,G24=""),"",G24/F24)</f>
        <v/>
      </c>
      <c r="I24" s="36"/>
      <c r="J24" s="36"/>
      <c r="K24" s="71" t="str">
        <f aca="false">IF(OR(I24="",I24=0,J24=""),"",J24/I24)</f>
        <v/>
      </c>
      <c r="L24" s="36"/>
      <c r="M24" s="36"/>
      <c r="N24" s="36"/>
    </row>
    <row r="25" customFormat="false" ht="21.75" hidden="false" customHeight="true" outlineLevel="0" collapsed="false">
      <c r="A25" s="72"/>
      <c r="B25" s="73"/>
      <c r="C25" s="74"/>
      <c r="D25" s="72"/>
      <c r="E25" s="75"/>
      <c r="F25" s="76"/>
      <c r="G25" s="76"/>
      <c r="H25" s="77" t="str">
        <f aca="false">IF(OR(F25="",F25=0,G25=""),"",G25/F25)</f>
        <v/>
      </c>
      <c r="I25" s="75"/>
      <c r="J25" s="75"/>
      <c r="K25" s="77" t="str">
        <f aca="false">IF(OR(I25="",I25=0,J25=""),"",J25/I25)</f>
        <v/>
      </c>
      <c r="L25" s="75"/>
      <c r="M25" s="75"/>
      <c r="N25" s="75"/>
    </row>
    <row r="26" customFormat="false" ht="21.75" hidden="false" customHeight="true" outlineLevel="0" collapsed="false">
      <c r="A26" s="43"/>
      <c r="B26" s="69"/>
      <c r="C26" s="70"/>
      <c r="D26" s="43"/>
      <c r="E26" s="36"/>
      <c r="F26" s="26"/>
      <c r="G26" s="26"/>
      <c r="H26" s="71" t="str">
        <f aca="false">IF(OR(F26="",F26=0,G26=""),"",G26/F26)</f>
        <v/>
      </c>
      <c r="I26" s="36"/>
      <c r="J26" s="36"/>
      <c r="K26" s="71" t="str">
        <f aca="false">IF(OR(I26="",I26=0,J26=""),"",J26/I26)</f>
        <v/>
      </c>
      <c r="L26" s="36"/>
      <c r="M26" s="36"/>
      <c r="N26" s="36"/>
    </row>
    <row r="27" customFormat="false" ht="21.75" hidden="false" customHeight="true" outlineLevel="0" collapsed="false">
      <c r="A27" s="72"/>
      <c r="B27" s="73"/>
      <c r="C27" s="74"/>
      <c r="D27" s="72"/>
      <c r="E27" s="75"/>
      <c r="F27" s="76"/>
      <c r="G27" s="76"/>
      <c r="H27" s="77" t="str">
        <f aca="false">IF(OR(F27="",F27=0,G27=""),"",G27/F27)</f>
        <v/>
      </c>
      <c r="I27" s="75"/>
      <c r="J27" s="75"/>
      <c r="K27" s="77" t="str">
        <f aca="false">IF(OR(I27="",I27=0,J27=""),"",J27/I27)</f>
        <v/>
      </c>
      <c r="L27" s="75"/>
      <c r="M27" s="75"/>
      <c r="N27" s="75"/>
    </row>
    <row r="28" customFormat="false" ht="21.75" hidden="false" customHeight="true" outlineLevel="0" collapsed="false">
      <c r="A28" s="43"/>
      <c r="B28" s="69"/>
      <c r="C28" s="70"/>
      <c r="D28" s="43"/>
      <c r="E28" s="36"/>
      <c r="F28" s="26"/>
      <c r="G28" s="26"/>
      <c r="H28" s="71" t="str">
        <f aca="false">IF(OR(F28="",F28=0,G28=""),"",G28/F28)</f>
        <v/>
      </c>
      <c r="I28" s="36"/>
      <c r="J28" s="36"/>
      <c r="K28" s="71" t="str">
        <f aca="false">IF(OR(I28="",I28=0,J28=""),"",J28/I28)</f>
        <v/>
      </c>
      <c r="L28" s="36"/>
      <c r="M28" s="36"/>
      <c r="N28" s="36"/>
    </row>
    <row r="29" customFormat="false" ht="21.75" hidden="false" customHeight="true" outlineLevel="0" collapsed="false">
      <c r="A29" s="72"/>
      <c r="B29" s="73"/>
      <c r="C29" s="74"/>
      <c r="D29" s="72"/>
      <c r="E29" s="75"/>
      <c r="F29" s="76"/>
      <c r="G29" s="76"/>
      <c r="H29" s="77" t="str">
        <f aca="false">IF(OR(F29="",F29=0,G29=""),"",G29/F29)</f>
        <v/>
      </c>
      <c r="I29" s="75"/>
      <c r="J29" s="75"/>
      <c r="K29" s="77" t="str">
        <f aca="false">IF(OR(I29="",I29=0,J29=""),"",J29/I29)</f>
        <v/>
      </c>
      <c r="L29" s="75"/>
      <c r="M29" s="75"/>
      <c r="N29" s="75"/>
    </row>
    <row r="30" customFormat="false" ht="21.75" hidden="false" customHeight="true" outlineLevel="0" collapsed="false">
      <c r="A30" s="43"/>
      <c r="B30" s="69"/>
      <c r="C30" s="70"/>
      <c r="D30" s="43"/>
      <c r="E30" s="36"/>
      <c r="F30" s="26"/>
      <c r="G30" s="26"/>
      <c r="H30" s="71" t="str">
        <f aca="false">IF(OR(F30="",F30=0,G30=""),"",G30/F30)</f>
        <v/>
      </c>
      <c r="I30" s="36"/>
      <c r="J30" s="36"/>
      <c r="K30" s="71" t="str">
        <f aca="false">IF(OR(I30="",I30=0,J30=""),"",J30/I30)</f>
        <v/>
      </c>
      <c r="L30" s="36"/>
      <c r="M30" s="36"/>
      <c r="N30" s="36"/>
    </row>
    <row r="31" customFormat="false" ht="21.75" hidden="false" customHeight="true" outlineLevel="0" collapsed="false">
      <c r="A31" s="72"/>
      <c r="B31" s="73"/>
      <c r="C31" s="74"/>
      <c r="D31" s="72"/>
      <c r="E31" s="75"/>
      <c r="F31" s="76"/>
      <c r="G31" s="76"/>
      <c r="H31" s="77" t="str">
        <f aca="false">IF(OR(F31="",F31=0,G31=""),"",G31/F31)</f>
        <v/>
      </c>
      <c r="I31" s="75"/>
      <c r="J31" s="75"/>
      <c r="K31" s="77" t="str">
        <f aca="false">IF(OR(I31="",I31=0,J31=""),"",J31/I31)</f>
        <v/>
      </c>
      <c r="L31" s="75"/>
      <c r="M31" s="75"/>
      <c r="N31" s="75"/>
    </row>
    <row r="32" customFormat="false" ht="21.75" hidden="false" customHeight="true" outlineLevel="0" collapsed="false">
      <c r="A32" s="43"/>
      <c r="B32" s="69"/>
      <c r="C32" s="70"/>
      <c r="D32" s="43"/>
      <c r="E32" s="36"/>
      <c r="F32" s="26"/>
      <c r="G32" s="26"/>
      <c r="H32" s="71" t="str">
        <f aca="false">IF(OR(F32="",F32=0,G32=""),"",G32/F32)</f>
        <v/>
      </c>
      <c r="I32" s="36"/>
      <c r="J32" s="36"/>
      <c r="K32" s="71" t="str">
        <f aca="false">IF(OR(I32="",I32=0,J32=""),"",J32/I32)</f>
        <v/>
      </c>
      <c r="L32" s="36"/>
      <c r="M32" s="36"/>
      <c r="N32" s="36"/>
    </row>
    <row r="33" customFormat="false" ht="21.75" hidden="false" customHeight="true" outlineLevel="0" collapsed="false">
      <c r="A33" s="72"/>
      <c r="B33" s="73"/>
      <c r="C33" s="74"/>
      <c r="D33" s="72"/>
      <c r="E33" s="75"/>
      <c r="F33" s="76"/>
      <c r="G33" s="76"/>
      <c r="H33" s="77" t="str">
        <f aca="false">IF(OR(F33="",F33=0,G33=""),"",G33/F33)</f>
        <v/>
      </c>
      <c r="I33" s="75"/>
      <c r="J33" s="75"/>
      <c r="K33" s="77" t="str">
        <f aca="false">IF(OR(I33="",I33=0,J33=""),"",J33/I33)</f>
        <v/>
      </c>
      <c r="L33" s="75"/>
      <c r="M33" s="75"/>
      <c r="N33" s="75"/>
    </row>
    <row r="34" customFormat="false" ht="21.75" hidden="false" customHeight="true" outlineLevel="0" collapsed="false">
      <c r="A34" s="43"/>
      <c r="B34" s="69"/>
      <c r="C34" s="70"/>
      <c r="D34" s="43"/>
      <c r="E34" s="36"/>
      <c r="F34" s="26"/>
      <c r="G34" s="26"/>
      <c r="H34" s="71" t="str">
        <f aca="false">IF(OR(F34="",F34=0,G34=""),"",G34/F34)</f>
        <v/>
      </c>
      <c r="I34" s="36"/>
      <c r="J34" s="36"/>
      <c r="K34" s="71" t="str">
        <f aca="false">IF(OR(I34="",I34=0,J34=""),"",J34/I34)</f>
        <v/>
      </c>
      <c r="L34" s="36"/>
      <c r="M34" s="36"/>
      <c r="N34" s="36"/>
    </row>
    <row r="35" customFormat="false" ht="21.75" hidden="false" customHeight="true" outlineLevel="0" collapsed="false">
      <c r="A35" s="72"/>
      <c r="B35" s="73"/>
      <c r="C35" s="74"/>
      <c r="D35" s="72"/>
      <c r="E35" s="75"/>
      <c r="F35" s="76"/>
      <c r="G35" s="76"/>
      <c r="H35" s="77" t="str">
        <f aca="false">IF(OR(F35="",F35=0,G35=""),"",G35/F35)</f>
        <v/>
      </c>
      <c r="I35" s="75"/>
      <c r="J35" s="75"/>
      <c r="K35" s="77" t="str">
        <f aca="false">IF(OR(I35="",I35=0,J35=""),"",J35/I35)</f>
        <v/>
      </c>
      <c r="L35" s="75"/>
      <c r="M35" s="75"/>
      <c r="N35" s="75"/>
    </row>
    <row r="36" customFormat="false" ht="21.75" hidden="false" customHeight="true" outlineLevel="0" collapsed="false">
      <c r="A36" s="43"/>
      <c r="B36" s="69"/>
      <c r="C36" s="70"/>
      <c r="D36" s="43"/>
      <c r="E36" s="36"/>
      <c r="F36" s="26"/>
      <c r="G36" s="26"/>
      <c r="H36" s="71" t="str">
        <f aca="false">IF(OR(F36="",F36=0,G36=""),"",G36/F36)</f>
        <v/>
      </c>
      <c r="I36" s="36"/>
      <c r="J36" s="36"/>
      <c r="K36" s="71" t="str">
        <f aca="false">IF(OR(I36="",I36=0,J36=""),"",J36/I36)</f>
        <v/>
      </c>
      <c r="L36" s="36"/>
      <c r="M36" s="36"/>
      <c r="N36" s="36"/>
    </row>
    <row r="37" customFormat="false" ht="21.75" hidden="false" customHeight="true" outlineLevel="0" collapsed="false">
      <c r="A37" s="72"/>
      <c r="B37" s="73"/>
      <c r="C37" s="74"/>
      <c r="D37" s="72"/>
      <c r="E37" s="75"/>
      <c r="F37" s="76"/>
      <c r="G37" s="76"/>
      <c r="H37" s="77" t="str">
        <f aca="false">IF(OR(F37="",F37=0,G37=""),"",G37/F37)</f>
        <v/>
      </c>
      <c r="I37" s="75"/>
      <c r="J37" s="75"/>
      <c r="K37" s="77" t="str">
        <f aca="false">IF(OR(I37="",I37=0,J37=""),"",J37/I37)</f>
        <v/>
      </c>
      <c r="L37" s="75"/>
      <c r="M37" s="75"/>
      <c r="N37" s="75"/>
    </row>
    <row r="38" customFormat="false" ht="21.75" hidden="false" customHeight="true" outlineLevel="0" collapsed="false">
      <c r="A38" s="43"/>
      <c r="B38" s="69"/>
      <c r="C38" s="70"/>
      <c r="D38" s="43"/>
      <c r="E38" s="36"/>
      <c r="F38" s="26"/>
      <c r="G38" s="26"/>
      <c r="H38" s="71" t="str">
        <f aca="false">IF(OR(F38="",F38=0,G38=""),"",G38/F38)</f>
        <v/>
      </c>
      <c r="I38" s="36"/>
      <c r="J38" s="36"/>
      <c r="K38" s="71" t="str">
        <f aca="false">IF(OR(I38="",I38=0,J38=""),"",J38/I38)</f>
        <v/>
      </c>
      <c r="L38" s="36"/>
      <c r="M38" s="36"/>
      <c r="N38" s="36"/>
    </row>
    <row r="39" customFormat="false" ht="21.75" hidden="false" customHeight="true" outlineLevel="0" collapsed="false">
      <c r="A39" s="72"/>
      <c r="B39" s="73"/>
      <c r="C39" s="74"/>
      <c r="D39" s="72"/>
      <c r="E39" s="75"/>
      <c r="F39" s="76"/>
      <c r="G39" s="76"/>
      <c r="H39" s="77" t="str">
        <f aca="false">IF(OR(F39="",F39=0,G39=""),"",G39/F39)</f>
        <v/>
      </c>
      <c r="I39" s="75"/>
      <c r="J39" s="75"/>
      <c r="K39" s="77" t="str">
        <f aca="false">IF(OR(I39="",I39=0,J39=""),"",J39/I39)</f>
        <v/>
      </c>
      <c r="L39" s="75"/>
      <c r="M39" s="75"/>
      <c r="N39" s="75"/>
    </row>
    <row r="40" customFormat="false" ht="21.75" hidden="false" customHeight="true" outlineLevel="0" collapsed="false">
      <c r="A40" s="43"/>
      <c r="B40" s="69"/>
      <c r="C40" s="70"/>
      <c r="D40" s="43"/>
      <c r="E40" s="36"/>
      <c r="F40" s="26"/>
      <c r="G40" s="26"/>
      <c r="H40" s="71" t="str">
        <f aca="false">IF(OR(F40="",F40=0,G40=""),"",G40/F40)</f>
        <v/>
      </c>
      <c r="I40" s="36"/>
      <c r="J40" s="36"/>
      <c r="K40" s="71" t="str">
        <f aca="false">IF(OR(I40="",I40=0,J40=""),"",J40/I40)</f>
        <v/>
      </c>
      <c r="L40" s="36"/>
      <c r="M40" s="36"/>
      <c r="N40" s="36"/>
    </row>
    <row r="41" customFormat="false" ht="21.75" hidden="false" customHeight="true" outlineLevel="0" collapsed="false">
      <c r="A41" s="72"/>
      <c r="B41" s="73"/>
      <c r="C41" s="74"/>
      <c r="D41" s="72"/>
      <c r="E41" s="75"/>
      <c r="F41" s="76"/>
      <c r="G41" s="76"/>
      <c r="H41" s="77" t="str">
        <f aca="false">IF(OR(F41="",F41=0,G41=""),"",G41/F41)</f>
        <v/>
      </c>
      <c r="I41" s="75"/>
      <c r="J41" s="75"/>
      <c r="K41" s="77" t="str">
        <f aca="false">IF(OR(I41="",I41=0,J41=""),"",J41/I41)</f>
        <v/>
      </c>
      <c r="L41" s="75"/>
      <c r="M41" s="75"/>
      <c r="N41" s="75"/>
    </row>
    <row r="42" customFormat="false" ht="21.75" hidden="false" customHeight="true" outlineLevel="0" collapsed="false">
      <c r="A42" s="43"/>
      <c r="B42" s="69"/>
      <c r="C42" s="70"/>
      <c r="D42" s="43"/>
      <c r="E42" s="36"/>
      <c r="F42" s="26"/>
      <c r="G42" s="26"/>
      <c r="H42" s="71" t="str">
        <f aca="false">IF(OR(F42="",F42=0,G42=""),"",G42/F42)</f>
        <v/>
      </c>
      <c r="I42" s="36"/>
      <c r="J42" s="36"/>
      <c r="K42" s="71" t="str">
        <f aca="false">IF(OR(I42="",I42=0,J42=""),"",J42/I42)</f>
        <v/>
      </c>
      <c r="L42" s="36"/>
      <c r="M42" s="36"/>
      <c r="N42" s="36"/>
    </row>
    <row r="43" customFormat="false" ht="21.75" hidden="false" customHeight="true" outlineLevel="0" collapsed="false">
      <c r="A43" s="72"/>
      <c r="B43" s="73"/>
      <c r="C43" s="74"/>
      <c r="D43" s="72"/>
      <c r="E43" s="75"/>
      <c r="F43" s="76"/>
      <c r="G43" s="76"/>
      <c r="H43" s="77" t="str">
        <f aca="false">IF(OR(F43="",F43=0,G43=""),"",G43/F43)</f>
        <v/>
      </c>
      <c r="I43" s="75"/>
      <c r="J43" s="75"/>
      <c r="K43" s="77" t="str">
        <f aca="false">IF(OR(I43="",I43=0,J43=""),"",J43/I43)</f>
        <v/>
      </c>
      <c r="L43" s="75"/>
      <c r="M43" s="75"/>
      <c r="N43" s="75"/>
    </row>
    <row r="44" customFormat="false" ht="21.75" hidden="false" customHeight="true" outlineLevel="0" collapsed="false">
      <c r="A44" s="43"/>
      <c r="B44" s="69"/>
      <c r="C44" s="70"/>
      <c r="D44" s="43"/>
      <c r="E44" s="36"/>
      <c r="F44" s="26"/>
      <c r="G44" s="26"/>
      <c r="H44" s="71" t="str">
        <f aca="false">IF(OR(F44="",F44=0,G44=""),"",G44/F44)</f>
        <v/>
      </c>
      <c r="I44" s="36"/>
      <c r="J44" s="36"/>
      <c r="K44" s="71" t="str">
        <f aca="false">IF(OR(I44="",I44=0,J44=""),"",J44/I44)</f>
        <v/>
      </c>
      <c r="L44" s="36"/>
      <c r="M44" s="36"/>
      <c r="N44" s="36"/>
    </row>
    <row r="45" customFormat="false" ht="21.75" hidden="false" customHeight="true" outlineLevel="0" collapsed="false">
      <c r="A45" s="72"/>
      <c r="B45" s="73"/>
      <c r="C45" s="74"/>
      <c r="D45" s="72"/>
      <c r="E45" s="75"/>
      <c r="F45" s="76"/>
      <c r="G45" s="76"/>
      <c r="H45" s="77" t="str">
        <f aca="false">IF(OR(F45="",F45=0,G45=""),"",G45/F45)</f>
        <v/>
      </c>
      <c r="I45" s="75"/>
      <c r="J45" s="75"/>
      <c r="K45" s="77" t="str">
        <f aca="false">IF(OR(I45="",I45=0,J45=""),"",J45/I45)</f>
        <v/>
      </c>
      <c r="L45" s="75"/>
      <c r="M45" s="75"/>
      <c r="N45" s="75"/>
    </row>
    <row r="46" customFormat="false" ht="21.75" hidden="false" customHeight="true" outlineLevel="0" collapsed="false">
      <c r="A46" s="43"/>
      <c r="B46" s="69"/>
      <c r="C46" s="70"/>
      <c r="D46" s="43"/>
      <c r="E46" s="36"/>
      <c r="F46" s="26"/>
      <c r="G46" s="26"/>
      <c r="H46" s="71" t="str">
        <f aca="false">IF(OR(F46="",F46=0,G46=""),"",G46/F46)</f>
        <v/>
      </c>
      <c r="I46" s="36"/>
      <c r="J46" s="36"/>
      <c r="K46" s="71" t="str">
        <f aca="false">IF(OR(I46="",I46=0,J46=""),"",J46/I46)</f>
        <v/>
      </c>
      <c r="L46" s="36"/>
      <c r="M46" s="36"/>
      <c r="N46" s="36"/>
    </row>
    <row r="47" customFormat="false" ht="21.75" hidden="false" customHeight="true" outlineLevel="0" collapsed="false">
      <c r="A47" s="72"/>
      <c r="B47" s="73"/>
      <c r="C47" s="74"/>
      <c r="D47" s="72"/>
      <c r="E47" s="75"/>
      <c r="F47" s="76"/>
      <c r="G47" s="76"/>
      <c r="H47" s="77" t="str">
        <f aca="false">IF(OR(F47="",F47=0,G47=""),"",G47/F47)</f>
        <v/>
      </c>
      <c r="I47" s="75"/>
      <c r="J47" s="75"/>
      <c r="K47" s="77" t="str">
        <f aca="false">IF(OR(I47="",I47=0,J47=""),"",J47/I47)</f>
        <v/>
      </c>
      <c r="L47" s="75"/>
      <c r="M47" s="75"/>
      <c r="N47" s="75"/>
    </row>
    <row r="48" customFormat="false" ht="21.75" hidden="false" customHeight="true" outlineLevel="0" collapsed="false">
      <c r="A48" s="43"/>
      <c r="B48" s="69"/>
      <c r="C48" s="70"/>
      <c r="D48" s="43"/>
      <c r="E48" s="36"/>
      <c r="F48" s="26"/>
      <c r="G48" s="26"/>
      <c r="H48" s="71" t="str">
        <f aca="false">IF(OR(F48="",F48=0,G48=""),"",G48/F48)</f>
        <v/>
      </c>
      <c r="I48" s="36"/>
      <c r="J48" s="36"/>
      <c r="K48" s="71" t="str">
        <f aca="false">IF(OR(I48="",I48=0,J48=""),"",J48/I48)</f>
        <v/>
      </c>
      <c r="L48" s="36"/>
      <c r="M48" s="36"/>
      <c r="N48" s="36"/>
    </row>
    <row r="49" customFormat="false" ht="21.75" hidden="false" customHeight="true" outlineLevel="0" collapsed="false">
      <c r="A49" s="72"/>
      <c r="B49" s="73"/>
      <c r="C49" s="74"/>
      <c r="D49" s="72"/>
      <c r="E49" s="75"/>
      <c r="F49" s="76"/>
      <c r="G49" s="76"/>
      <c r="H49" s="77" t="str">
        <f aca="false">IF(OR(F49="",F49=0,G49=""),"",G49/F49)</f>
        <v/>
      </c>
      <c r="I49" s="75"/>
      <c r="J49" s="75"/>
      <c r="K49" s="77" t="str">
        <f aca="false">IF(OR(I49="",I49=0,J49=""),"",J49/I49)</f>
        <v/>
      </c>
      <c r="L49" s="75"/>
      <c r="M49" s="75"/>
      <c r="N49" s="75"/>
    </row>
    <row r="50" customFormat="false" ht="21.75" hidden="false" customHeight="true" outlineLevel="0" collapsed="false">
      <c r="A50" s="43"/>
      <c r="B50" s="69"/>
      <c r="C50" s="70"/>
      <c r="D50" s="43"/>
      <c r="E50" s="36"/>
      <c r="F50" s="26"/>
      <c r="G50" s="26"/>
      <c r="H50" s="71" t="str">
        <f aca="false">IF(OR(F50="",F50=0,G50=""),"",G50/F50)</f>
        <v/>
      </c>
      <c r="I50" s="36"/>
      <c r="J50" s="36"/>
      <c r="K50" s="71" t="str">
        <f aca="false">IF(OR(I50="",I50=0,J50=""),"",J50/I50)</f>
        <v/>
      </c>
      <c r="L50" s="36"/>
      <c r="M50" s="36"/>
      <c r="N50" s="36"/>
    </row>
    <row r="51" customFormat="false" ht="21.75" hidden="false" customHeight="true" outlineLevel="0" collapsed="false">
      <c r="A51" s="72"/>
      <c r="B51" s="73"/>
      <c r="C51" s="74"/>
      <c r="D51" s="72"/>
      <c r="E51" s="75"/>
      <c r="F51" s="76"/>
      <c r="G51" s="76"/>
      <c r="H51" s="77" t="str">
        <f aca="false">IF(OR(F51="",F51=0,G51=""),"",G51/F51)</f>
        <v/>
      </c>
      <c r="I51" s="75"/>
      <c r="J51" s="75"/>
      <c r="K51" s="77" t="str">
        <f aca="false">IF(OR(I51="",I51=0,J51=""),"",J51/I51)</f>
        <v/>
      </c>
      <c r="L51" s="75"/>
      <c r="M51" s="75"/>
      <c r="N51" s="75"/>
    </row>
    <row r="52" customFormat="false" ht="25.5" hidden="false" customHeight="true" outlineLevel="0" collapsed="false">
      <c r="A52" s="33" t="s">
        <v>27</v>
      </c>
      <c r="B52" s="33"/>
      <c r="C52" s="33"/>
      <c r="D52" s="28"/>
      <c r="E52" s="19" t="n">
        <f aca="false">SUM(E12:E51)</f>
        <v>0</v>
      </c>
      <c r="F52" s="20" t="n">
        <f aca="false">SUM(F12:F51)</f>
        <v>0</v>
      </c>
      <c r="G52" s="20" t="n">
        <f aca="false">SUM(G12:G51)</f>
        <v>0</v>
      </c>
      <c r="H52" s="30" t="str">
        <f aca="false">IF(F52=0,"",G52/F52)</f>
        <v/>
      </c>
      <c r="I52" s="19" t="n">
        <f aca="false">SUM(I12:I51)</f>
        <v>0</v>
      </c>
      <c r="J52" s="19" t="n">
        <f aca="false">SUM(J12:J51)</f>
        <v>0</v>
      </c>
      <c r="K52" s="30" t="str">
        <f aca="false">IF(I52=0,"",J52/I52)</f>
        <v/>
      </c>
      <c r="L52" s="19" t="n">
        <f aca="false">SUM(L12:L51)</f>
        <v>0</v>
      </c>
      <c r="M52" s="19" t="n">
        <f aca="false">SUM(M12:M51)</f>
        <v>0</v>
      </c>
      <c r="N52" s="19" t="n">
        <f aca="false">SUM(N12:N51)</f>
        <v>0</v>
      </c>
    </row>
  </sheetData>
  <autoFilter ref="A10:N51"/>
  <mergeCells count="18">
    <mergeCell ref="A1:A3"/>
    <mergeCell ref="B1:N1"/>
    <mergeCell ref="B2:N2"/>
    <mergeCell ref="B3:N3"/>
    <mergeCell ref="A5:C5"/>
    <mergeCell ref="D5:E5"/>
    <mergeCell ref="F5:G5"/>
    <mergeCell ref="H5:I5"/>
    <mergeCell ref="J5:K5"/>
    <mergeCell ref="L5:M5"/>
    <mergeCell ref="A6:C6"/>
    <mergeCell ref="D6:E6"/>
    <mergeCell ref="F6:G6"/>
    <mergeCell ref="H6:I6"/>
    <mergeCell ref="J6:K6"/>
    <mergeCell ref="L6:M6"/>
    <mergeCell ref="A8:N8"/>
    <mergeCell ref="A52:C52"/>
  </mergeCells>
  <dataValidations count="1">
    <dataValidation allowBlank="true" errorStyle="stop" operator="between" showDropDown="false" showErrorMessage="false" showInputMessage="false" sqref="D12:D51" type="list">
      <formula1>'Codes de suivi'!$A$6:$A$25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38"/>
    <col collapsed="false" customWidth="true" hidden="false" outlineLevel="0" max="3" min="3" style="0" width="28"/>
    <col collapsed="false" customWidth="true" hidden="false" outlineLevel="0" max="4" min="4" style="0" width="26"/>
    <col collapsed="false" customWidth="true" hidden="false" outlineLevel="0" max="6" min="5" style="0" width="16"/>
    <col collapsed="false" customWidth="true" hidden="false" outlineLevel="0" max="8" min="7" style="0" width="18"/>
  </cols>
  <sheetData>
    <row r="1" customFormat="false" ht="33.75" hidden="false" customHeight="true" outlineLevel="0" collapsed="false">
      <c r="A1" s="1"/>
      <c r="B1" s="2" t="s">
        <v>103</v>
      </c>
      <c r="C1" s="2"/>
      <c r="D1" s="2"/>
      <c r="E1" s="2"/>
      <c r="F1" s="2"/>
      <c r="G1" s="2"/>
      <c r="H1" s="2"/>
    </row>
    <row r="2" customFormat="false" ht="24" hidden="false" customHeight="true" outlineLevel="0" collapsed="false">
      <c r="A2" s="1"/>
      <c r="B2" s="3" t="s">
        <v>104</v>
      </c>
      <c r="C2" s="3"/>
      <c r="D2" s="3"/>
      <c r="E2" s="3"/>
      <c r="F2" s="3"/>
      <c r="G2" s="3"/>
      <c r="H2" s="3"/>
    </row>
    <row r="3" customFormat="false" ht="7.5" hidden="false" customHeight="true" outlineLevel="0" collapsed="false">
      <c r="A3" s="1"/>
      <c r="B3" s="4"/>
      <c r="C3" s="4"/>
      <c r="D3" s="4"/>
      <c r="E3" s="4"/>
      <c r="F3" s="4"/>
      <c r="G3" s="4"/>
      <c r="H3" s="4"/>
    </row>
    <row r="4" customFormat="false" ht="15" hidden="false" customHeight="false" outlineLevel="0" collapsed="false">
      <c r="A4" s="5" t="s">
        <v>105</v>
      </c>
      <c r="B4" s="5"/>
      <c r="C4" s="5"/>
      <c r="D4" s="5"/>
      <c r="E4" s="5"/>
      <c r="F4" s="5"/>
      <c r="G4" s="5"/>
      <c r="H4" s="5"/>
    </row>
    <row r="5" customFormat="false" ht="37.5" hidden="false" customHeight="true" outlineLevel="0" collapsed="false">
      <c r="A5" s="13" t="s">
        <v>96</v>
      </c>
      <c r="B5" s="13" t="s">
        <v>106</v>
      </c>
      <c r="C5" s="13" t="s">
        <v>107</v>
      </c>
      <c r="D5" s="13" t="s">
        <v>108</v>
      </c>
      <c r="E5" s="13" t="s">
        <v>109</v>
      </c>
      <c r="F5" s="13" t="s">
        <v>110</v>
      </c>
      <c r="G5" s="13" t="s">
        <v>90</v>
      </c>
      <c r="H5" s="13" t="s">
        <v>31</v>
      </c>
    </row>
    <row r="6" customFormat="false" ht="21.75" hidden="false" customHeight="true" outlineLevel="0" collapsed="false">
      <c r="A6" s="57" t="s">
        <v>111</v>
      </c>
      <c r="B6" s="70"/>
      <c r="C6" s="70"/>
      <c r="D6" s="70"/>
      <c r="E6" s="78"/>
      <c r="F6" s="69"/>
      <c r="G6" s="79" t="n">
        <f aca="false">COUNTIF('Registre collectif'!$D$12:$D$51,A6)</f>
        <v>0</v>
      </c>
      <c r="H6" s="80" t="n">
        <f aca="false">SUMIF('Registre collectif'!$D$12:$D$51,A6,'Registre collectif'!$F$12:$F$51)</f>
        <v>0</v>
      </c>
    </row>
    <row r="7" customFormat="false" ht="21.75" hidden="false" customHeight="true" outlineLevel="0" collapsed="false">
      <c r="A7" s="57" t="s">
        <v>112</v>
      </c>
      <c r="B7" s="70"/>
      <c r="C7" s="70"/>
      <c r="D7" s="70"/>
      <c r="E7" s="78"/>
      <c r="F7" s="69"/>
      <c r="G7" s="79" t="n">
        <f aca="false">COUNTIF('Registre collectif'!$D$12:$D$51,A7)</f>
        <v>0</v>
      </c>
      <c r="H7" s="80" t="n">
        <f aca="false">SUMIF('Registre collectif'!$D$12:$D$51,A7,'Registre collectif'!$F$12:$F$51)</f>
        <v>0</v>
      </c>
    </row>
    <row r="8" customFormat="false" ht="21.75" hidden="false" customHeight="true" outlineLevel="0" collapsed="false">
      <c r="A8" s="57" t="s">
        <v>113</v>
      </c>
      <c r="B8" s="70"/>
      <c r="C8" s="70"/>
      <c r="D8" s="70"/>
      <c r="E8" s="78"/>
      <c r="F8" s="69"/>
      <c r="G8" s="79" t="n">
        <f aca="false">COUNTIF('Registre collectif'!$D$12:$D$51,A8)</f>
        <v>0</v>
      </c>
      <c r="H8" s="80" t="n">
        <f aca="false">SUMIF('Registre collectif'!$D$12:$D$51,A8,'Registre collectif'!$F$12:$F$51)</f>
        <v>0</v>
      </c>
    </row>
    <row r="9" customFormat="false" ht="21.75" hidden="false" customHeight="true" outlineLevel="0" collapsed="false">
      <c r="A9" s="57" t="s">
        <v>114</v>
      </c>
      <c r="B9" s="70"/>
      <c r="C9" s="70"/>
      <c r="D9" s="70"/>
      <c r="E9" s="78"/>
      <c r="F9" s="69"/>
      <c r="G9" s="79" t="n">
        <f aca="false">COUNTIF('Registre collectif'!$D$12:$D$51,A9)</f>
        <v>0</v>
      </c>
      <c r="H9" s="80" t="n">
        <f aca="false">SUMIF('Registre collectif'!$D$12:$D$51,A9,'Registre collectif'!$F$12:$F$51)</f>
        <v>0</v>
      </c>
    </row>
    <row r="10" customFormat="false" ht="21.75" hidden="false" customHeight="true" outlineLevel="0" collapsed="false">
      <c r="A10" s="57" t="s">
        <v>115</v>
      </c>
      <c r="B10" s="70"/>
      <c r="C10" s="70"/>
      <c r="D10" s="70"/>
      <c r="E10" s="78"/>
      <c r="F10" s="69"/>
      <c r="G10" s="79" t="n">
        <f aca="false">COUNTIF('Registre collectif'!$D$12:$D$51,A10)</f>
        <v>0</v>
      </c>
      <c r="H10" s="80" t="n">
        <f aca="false">SUMIF('Registre collectif'!$D$12:$D$51,A10,'Registre collectif'!$F$12:$F$51)</f>
        <v>0</v>
      </c>
    </row>
    <row r="11" customFormat="false" ht="21.75" hidden="false" customHeight="true" outlineLevel="0" collapsed="false">
      <c r="A11" s="57" t="s">
        <v>116</v>
      </c>
      <c r="B11" s="70"/>
      <c r="C11" s="70"/>
      <c r="D11" s="70"/>
      <c r="E11" s="78"/>
      <c r="F11" s="69"/>
      <c r="G11" s="79" t="n">
        <f aca="false">COUNTIF('Registre collectif'!$D$12:$D$51,A11)</f>
        <v>0</v>
      </c>
      <c r="H11" s="80" t="n">
        <f aca="false">SUMIF('Registre collectif'!$D$12:$D$51,A11,'Registre collectif'!$F$12:$F$51)</f>
        <v>0</v>
      </c>
    </row>
    <row r="12" customFormat="false" ht="21.75" hidden="false" customHeight="true" outlineLevel="0" collapsed="false">
      <c r="A12" s="57" t="s">
        <v>102</v>
      </c>
      <c r="B12" s="70"/>
      <c r="C12" s="70"/>
      <c r="D12" s="70"/>
      <c r="E12" s="78"/>
      <c r="F12" s="69"/>
      <c r="G12" s="79" t="n">
        <f aca="false">COUNTIF('Registre collectif'!$D$12:$D$51,A12)</f>
        <v>0</v>
      </c>
      <c r="H12" s="80" t="n">
        <f aca="false">SUMIF('Registre collectif'!$D$12:$D$51,A12,'Registre collectif'!$F$12:$F$51)</f>
        <v>0</v>
      </c>
    </row>
    <row r="13" customFormat="false" ht="21.75" hidden="false" customHeight="true" outlineLevel="0" collapsed="false">
      <c r="A13" s="57" t="s">
        <v>117</v>
      </c>
      <c r="B13" s="70"/>
      <c r="C13" s="70"/>
      <c r="D13" s="70"/>
      <c r="E13" s="78"/>
      <c r="F13" s="69"/>
      <c r="G13" s="79" t="n">
        <f aca="false">COUNTIF('Registre collectif'!$D$12:$D$51,A13)</f>
        <v>0</v>
      </c>
      <c r="H13" s="80" t="n">
        <f aca="false">SUMIF('Registre collectif'!$D$12:$D$51,A13,'Registre collectif'!$F$12:$F$51)</f>
        <v>0</v>
      </c>
    </row>
    <row r="14" customFormat="false" ht="21.75" hidden="false" customHeight="true" outlineLevel="0" collapsed="false">
      <c r="A14" s="57" t="s">
        <v>118</v>
      </c>
      <c r="B14" s="70"/>
      <c r="C14" s="70"/>
      <c r="D14" s="70"/>
      <c r="E14" s="78"/>
      <c r="F14" s="69"/>
      <c r="G14" s="79" t="n">
        <f aca="false">COUNTIF('Registre collectif'!$D$12:$D$51,A14)</f>
        <v>0</v>
      </c>
      <c r="H14" s="80" t="n">
        <f aca="false">SUMIF('Registre collectif'!$D$12:$D$51,A14,'Registre collectif'!$F$12:$F$51)</f>
        <v>0</v>
      </c>
    </row>
    <row r="15" customFormat="false" ht="21.75" hidden="false" customHeight="true" outlineLevel="0" collapsed="false">
      <c r="A15" s="57" t="s">
        <v>119</v>
      </c>
      <c r="B15" s="70"/>
      <c r="C15" s="70"/>
      <c r="D15" s="70"/>
      <c r="E15" s="78"/>
      <c r="F15" s="69"/>
      <c r="G15" s="79" t="n">
        <f aca="false">COUNTIF('Registre collectif'!$D$12:$D$51,A15)</f>
        <v>0</v>
      </c>
      <c r="H15" s="80" t="n">
        <f aca="false">SUMIF('Registre collectif'!$D$12:$D$51,A15,'Registre collectif'!$F$12:$F$51)</f>
        <v>0</v>
      </c>
    </row>
    <row r="16" customFormat="false" ht="21.75" hidden="false" customHeight="true" outlineLevel="0" collapsed="false">
      <c r="A16" s="57" t="s">
        <v>120</v>
      </c>
      <c r="B16" s="70"/>
      <c r="C16" s="70"/>
      <c r="D16" s="70"/>
      <c r="E16" s="78"/>
      <c r="F16" s="69"/>
      <c r="G16" s="79" t="n">
        <f aca="false">COUNTIF('Registre collectif'!$D$12:$D$51,A16)</f>
        <v>0</v>
      </c>
      <c r="H16" s="80" t="n">
        <f aca="false">SUMIF('Registre collectif'!$D$12:$D$51,A16,'Registre collectif'!$F$12:$F$51)</f>
        <v>0</v>
      </c>
    </row>
    <row r="17" customFormat="false" ht="21.75" hidden="false" customHeight="true" outlineLevel="0" collapsed="false">
      <c r="A17" s="57" t="s">
        <v>121</v>
      </c>
      <c r="B17" s="70"/>
      <c r="C17" s="70"/>
      <c r="D17" s="70"/>
      <c r="E17" s="78"/>
      <c r="F17" s="69"/>
      <c r="G17" s="79" t="n">
        <f aca="false">COUNTIF('Registre collectif'!$D$12:$D$51,A17)</f>
        <v>0</v>
      </c>
      <c r="H17" s="80" t="n">
        <f aca="false">SUMIF('Registre collectif'!$D$12:$D$51,A17,'Registre collectif'!$F$12:$F$51)</f>
        <v>0</v>
      </c>
    </row>
    <row r="18" customFormat="false" ht="21.75" hidden="false" customHeight="true" outlineLevel="0" collapsed="false">
      <c r="A18" s="57" t="s">
        <v>122</v>
      </c>
      <c r="B18" s="70"/>
      <c r="C18" s="70"/>
      <c r="D18" s="70"/>
      <c r="E18" s="78"/>
      <c r="F18" s="69"/>
      <c r="G18" s="79" t="n">
        <f aca="false">COUNTIF('Registre collectif'!$D$12:$D$51,A18)</f>
        <v>0</v>
      </c>
      <c r="H18" s="80" t="n">
        <f aca="false">SUMIF('Registre collectif'!$D$12:$D$51,A18,'Registre collectif'!$F$12:$F$51)</f>
        <v>0</v>
      </c>
    </row>
    <row r="19" customFormat="false" ht="21.75" hidden="false" customHeight="true" outlineLevel="0" collapsed="false">
      <c r="A19" s="57" t="s">
        <v>123</v>
      </c>
      <c r="B19" s="70"/>
      <c r="C19" s="70"/>
      <c r="D19" s="70"/>
      <c r="E19" s="78"/>
      <c r="F19" s="69"/>
      <c r="G19" s="79" t="n">
        <f aca="false">COUNTIF('Registre collectif'!$D$12:$D$51,A19)</f>
        <v>0</v>
      </c>
      <c r="H19" s="80" t="n">
        <f aca="false">SUMIF('Registre collectif'!$D$12:$D$51,A19,'Registre collectif'!$F$12:$F$51)</f>
        <v>0</v>
      </c>
    </row>
    <row r="20" customFormat="false" ht="21.75" hidden="false" customHeight="true" outlineLevel="0" collapsed="false">
      <c r="A20" s="57" t="s">
        <v>124</v>
      </c>
      <c r="B20" s="70"/>
      <c r="C20" s="70"/>
      <c r="D20" s="70"/>
      <c r="E20" s="78"/>
      <c r="F20" s="69"/>
      <c r="G20" s="79" t="n">
        <f aca="false">COUNTIF('Registre collectif'!$D$12:$D$51,A20)</f>
        <v>0</v>
      </c>
      <c r="H20" s="80" t="n">
        <f aca="false">SUMIF('Registre collectif'!$D$12:$D$51,A20,'Registre collectif'!$F$12:$F$51)</f>
        <v>0</v>
      </c>
    </row>
    <row r="21" customFormat="false" ht="21.75" hidden="false" customHeight="true" outlineLevel="0" collapsed="false">
      <c r="A21" s="57" t="s">
        <v>125</v>
      </c>
      <c r="B21" s="70"/>
      <c r="C21" s="70"/>
      <c r="D21" s="70"/>
      <c r="E21" s="78"/>
      <c r="F21" s="69"/>
      <c r="G21" s="79" t="n">
        <f aca="false">COUNTIF('Registre collectif'!$D$12:$D$51,A21)</f>
        <v>0</v>
      </c>
      <c r="H21" s="80" t="n">
        <f aca="false">SUMIF('Registre collectif'!$D$12:$D$51,A21,'Registre collectif'!$F$12:$F$51)</f>
        <v>0</v>
      </c>
    </row>
    <row r="22" customFormat="false" ht="21.75" hidden="false" customHeight="true" outlineLevel="0" collapsed="false">
      <c r="A22" s="57" t="s">
        <v>126</v>
      </c>
      <c r="B22" s="70"/>
      <c r="C22" s="70"/>
      <c r="D22" s="70"/>
      <c r="E22" s="78"/>
      <c r="F22" s="69"/>
      <c r="G22" s="79" t="n">
        <f aca="false">COUNTIF('Registre collectif'!$D$12:$D$51,A22)</f>
        <v>0</v>
      </c>
      <c r="H22" s="80" t="n">
        <f aca="false">SUMIF('Registre collectif'!$D$12:$D$51,A22,'Registre collectif'!$F$12:$F$51)</f>
        <v>0</v>
      </c>
    </row>
    <row r="23" customFormat="false" ht="21.75" hidden="false" customHeight="true" outlineLevel="0" collapsed="false">
      <c r="A23" s="57" t="s">
        <v>127</v>
      </c>
      <c r="B23" s="70"/>
      <c r="C23" s="70"/>
      <c r="D23" s="70"/>
      <c r="E23" s="78"/>
      <c r="F23" s="69"/>
      <c r="G23" s="79" t="n">
        <f aca="false">COUNTIF('Registre collectif'!$D$12:$D$51,A23)</f>
        <v>0</v>
      </c>
      <c r="H23" s="80" t="n">
        <f aca="false">SUMIF('Registre collectif'!$D$12:$D$51,A23,'Registre collectif'!$F$12:$F$51)</f>
        <v>0</v>
      </c>
    </row>
    <row r="24" customFormat="false" ht="21.75" hidden="false" customHeight="true" outlineLevel="0" collapsed="false">
      <c r="A24" s="57" t="s">
        <v>128</v>
      </c>
      <c r="B24" s="70"/>
      <c r="C24" s="70"/>
      <c r="D24" s="70"/>
      <c r="E24" s="78"/>
      <c r="F24" s="69"/>
      <c r="G24" s="79" t="n">
        <f aca="false">COUNTIF('Registre collectif'!$D$12:$D$51,A24)</f>
        <v>0</v>
      </c>
      <c r="H24" s="80" t="n">
        <f aca="false">SUMIF('Registre collectif'!$D$12:$D$51,A24,'Registre collectif'!$F$12:$F$51)</f>
        <v>0</v>
      </c>
    </row>
    <row r="25" customFormat="false" ht="21.75" hidden="false" customHeight="true" outlineLevel="0" collapsed="false">
      <c r="A25" s="57" t="s">
        <v>129</v>
      </c>
      <c r="B25" s="70"/>
      <c r="C25" s="70"/>
      <c r="D25" s="70"/>
      <c r="E25" s="78"/>
      <c r="F25" s="69"/>
      <c r="G25" s="79" t="n">
        <f aca="false">COUNTIF('Registre collectif'!$D$12:$D$51,A25)</f>
        <v>0</v>
      </c>
      <c r="H25" s="80" t="n">
        <f aca="false">SUMIF('Registre collectif'!$D$12:$D$51,A25,'Registre collectif'!$F$12:$F$51)</f>
        <v>0</v>
      </c>
    </row>
    <row r="26" customFormat="false" ht="24" hidden="false" customHeight="true" outlineLevel="0" collapsed="false">
      <c r="A26" s="33" t="s">
        <v>27</v>
      </c>
      <c r="B26" s="33"/>
      <c r="C26" s="33"/>
      <c r="D26" s="33"/>
      <c r="E26" s="33"/>
      <c r="F26" s="33"/>
      <c r="G26" s="81" t="n">
        <f aca="false">SUM(G6:G25)</f>
        <v>0</v>
      </c>
      <c r="H26" s="20" t="n">
        <f aca="false">SUM(H6:H25)</f>
        <v>0</v>
      </c>
    </row>
  </sheetData>
  <mergeCells count="6">
    <mergeCell ref="A1:A3"/>
    <mergeCell ref="B1:H1"/>
    <mergeCell ref="B2:H2"/>
    <mergeCell ref="B3:H3"/>
    <mergeCell ref="A4:H4"/>
    <mergeCell ref="A26:F26"/>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00"/>
  </cols>
  <sheetData>
    <row r="1" customFormat="false" ht="33.75" hidden="false" customHeight="true" outlineLevel="0" collapsed="false">
      <c r="A1" s="1"/>
      <c r="B1" s="82" t="s">
        <v>130</v>
      </c>
    </row>
    <row r="2" customFormat="false" ht="24" hidden="false" customHeight="true" outlineLevel="0" collapsed="false">
      <c r="A2" s="1"/>
      <c r="B2" s="83" t="s">
        <v>131</v>
      </c>
    </row>
    <row r="3" customFormat="false" ht="7.5" hidden="false" customHeight="true" outlineLevel="0" collapsed="false">
      <c r="A3" s="1"/>
      <c r="B3" s="84"/>
    </row>
    <row r="5" customFormat="false" ht="24" hidden="false" customHeight="true" outlineLevel="0" collapsed="false">
      <c r="A5" s="85" t="s">
        <v>132</v>
      </c>
      <c r="B5" s="85"/>
    </row>
    <row r="6" customFormat="false" ht="31.5" hidden="false" customHeight="true" outlineLevel="0" collapsed="false">
      <c r="A6" s="8" t="s">
        <v>133</v>
      </c>
      <c r="B6" s="70" t="s">
        <v>134</v>
      </c>
    </row>
    <row r="7" customFormat="false" ht="31.5" hidden="false" customHeight="true" outlineLevel="0" collapsed="false">
      <c r="A7" s="8" t="s">
        <v>135</v>
      </c>
      <c r="B7" s="70" t="s">
        <v>136</v>
      </c>
    </row>
    <row r="8" customFormat="false" ht="31.5" hidden="false" customHeight="true" outlineLevel="0" collapsed="false">
      <c r="A8" s="8" t="s">
        <v>137</v>
      </c>
      <c r="B8" s="70" t="s">
        <v>138</v>
      </c>
    </row>
    <row r="9" customFormat="false" ht="31.5" hidden="false" customHeight="true" outlineLevel="0" collapsed="false">
      <c r="A9" s="8" t="s">
        <v>139</v>
      </c>
      <c r="B9" s="70" t="s">
        <v>140</v>
      </c>
    </row>
    <row r="10" customFormat="false" ht="31.5" hidden="false" customHeight="true" outlineLevel="0" collapsed="false">
      <c r="A10" s="8" t="s">
        <v>141</v>
      </c>
      <c r="B10" s="70" t="s">
        <v>142</v>
      </c>
    </row>
    <row r="11" customFormat="false" ht="31.5" hidden="false" customHeight="true" outlineLevel="0" collapsed="false">
      <c r="A11" s="8" t="s">
        <v>143</v>
      </c>
      <c r="B11" s="70" t="s">
        <v>144</v>
      </c>
    </row>
    <row r="13" customFormat="false" ht="24" hidden="false" customHeight="true" outlineLevel="0" collapsed="false">
      <c r="A13" s="85" t="s">
        <v>145</v>
      </c>
      <c r="B13" s="85"/>
    </row>
    <row r="14" customFormat="false" ht="31.5" hidden="false" customHeight="true" outlineLevel="0" collapsed="false">
      <c r="A14" s="15" t="s">
        <v>80</v>
      </c>
      <c r="B14" s="70" t="s">
        <v>146</v>
      </c>
    </row>
    <row r="15" customFormat="false" ht="31.5" hidden="false" customHeight="true" outlineLevel="0" collapsed="false">
      <c r="A15" s="15" t="s">
        <v>82</v>
      </c>
      <c r="B15" s="70" t="s">
        <v>147</v>
      </c>
    </row>
    <row r="16" customFormat="false" ht="31.5" hidden="false" customHeight="true" outlineLevel="0" collapsed="false">
      <c r="A16" s="15" t="s">
        <v>83</v>
      </c>
      <c r="B16" s="70" t="s">
        <v>148</v>
      </c>
    </row>
    <row r="17" customFormat="false" ht="31.5" hidden="false" customHeight="true" outlineLevel="0" collapsed="false">
      <c r="A17" s="15" t="s">
        <v>76</v>
      </c>
      <c r="B17" s="70" t="s">
        <v>149</v>
      </c>
    </row>
    <row r="19" customFormat="false" ht="24" hidden="false" customHeight="true" outlineLevel="0" collapsed="false">
      <c r="A19" s="85" t="s">
        <v>150</v>
      </c>
      <c r="B19" s="85"/>
    </row>
    <row r="20" customFormat="false" ht="31.5" hidden="false" customHeight="true" outlineLevel="0" collapsed="false">
      <c r="A20" s="23" t="s">
        <v>151</v>
      </c>
      <c r="B20" s="70" t="s">
        <v>152</v>
      </c>
    </row>
    <row r="21" customFormat="false" ht="31.5" hidden="false" customHeight="true" outlineLevel="0" collapsed="false">
      <c r="A21" s="23" t="s">
        <v>153</v>
      </c>
      <c r="B21" s="70" t="s">
        <v>154</v>
      </c>
    </row>
    <row r="23" customFormat="false" ht="24" hidden="false" customHeight="true" outlineLevel="0" collapsed="false">
      <c r="A23" s="85" t="s">
        <v>155</v>
      </c>
      <c r="B23" s="85"/>
    </row>
    <row r="24" customFormat="false" ht="31.5" hidden="false" customHeight="true" outlineLevel="0" collapsed="false">
      <c r="A24" s="8" t="s">
        <v>156</v>
      </c>
      <c r="B24" s="70" t="s">
        <v>157</v>
      </c>
    </row>
    <row r="25" customFormat="false" ht="31.5" hidden="false" customHeight="true" outlineLevel="0" collapsed="false">
      <c r="A25" s="8" t="s">
        <v>158</v>
      </c>
      <c r="B25" s="70" t="s">
        <v>159</v>
      </c>
    </row>
    <row r="26" customFormat="false" ht="31.5" hidden="false" customHeight="true" outlineLevel="0" collapsed="false">
      <c r="A26" s="8" t="s">
        <v>160</v>
      </c>
      <c r="B26" s="70" t="s">
        <v>161</v>
      </c>
    </row>
  </sheetData>
  <mergeCells count="5">
    <mergeCell ref="A1:A3"/>
    <mergeCell ref="A5:B5"/>
    <mergeCell ref="A13:B13"/>
    <mergeCell ref="A19:B19"/>
    <mergeCell ref="A23:B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2026-10-20T19:17:35Z</dcterms:created>
  <dc:creator>openpyxl</dc:creator>
  <dc:description/>
  <dc:language>en-US</dc:language>
  <cp:lastModifiedBy/>
  <dcterms:modified xsi:type="dcterms:W3CDTF">2026-10-20T19:17:35Z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